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MINI PORTALE AUTO IN CIFRE 2020\miscellaneous\DaControllare\"/>
    </mc:Choice>
  </mc:AlternateContent>
  <xr:revisionPtr revIDLastSave="0" documentId="13_ncr:1_{960DD23B-22C7-4628-BC3E-B5648B8BD65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5.UE_traffico_merci" sheetId="1" r:id="rId1"/>
  </sheets>
  <definedNames>
    <definedName name="_xlnm.Print_Area" localSheetId="0">'15.UE_traffico_merci'!$A$1:$S$50</definedName>
  </definedNames>
  <calcPr calcId="181029"/>
  <fileRecoveryPr autoRecover="0"/>
</workbook>
</file>

<file path=xl/calcChain.xml><?xml version="1.0" encoding="utf-8"?>
<calcChain xmlns="http://schemas.openxmlformats.org/spreadsheetml/2006/main">
  <c r="O46" i="1" l="1"/>
  <c r="O45" i="1"/>
  <c r="O44" i="1"/>
  <c r="M44" i="1"/>
  <c r="M45" i="1"/>
  <c r="M46" i="1"/>
  <c r="L46" i="1"/>
  <c r="L45" i="1"/>
  <c r="L44" i="1"/>
  <c r="M32" i="1"/>
  <c r="L32" i="1"/>
  <c r="I45" i="1"/>
  <c r="H45" i="1"/>
  <c r="G45" i="1"/>
  <c r="F45" i="1"/>
  <c r="E45" i="1"/>
  <c r="C45" i="1"/>
  <c r="C46" i="1" l="1"/>
  <c r="E46" i="1"/>
  <c r="F46" i="1"/>
  <c r="G46" i="1"/>
  <c r="H46" i="1"/>
  <c r="I46" i="1"/>
  <c r="C43" i="1"/>
  <c r="D43" i="1"/>
  <c r="E43" i="1"/>
  <c r="F43" i="1"/>
  <c r="G43" i="1"/>
  <c r="H43" i="1"/>
  <c r="I43" i="1"/>
  <c r="O43" i="1"/>
  <c r="M43" i="1"/>
  <c r="L43" i="1"/>
  <c r="M33" i="1"/>
  <c r="M34" i="1"/>
  <c r="M35" i="1"/>
  <c r="M38" i="1"/>
  <c r="M39" i="1"/>
  <c r="M40" i="1"/>
  <c r="M41" i="1"/>
  <c r="O36" i="1"/>
  <c r="M36" i="1"/>
  <c r="O37" i="1"/>
  <c r="M37" i="1"/>
  <c r="O42" i="1"/>
  <c r="M42" i="1"/>
  <c r="O32" i="1"/>
  <c r="L33" i="1"/>
  <c r="L34" i="1"/>
  <c r="L35" i="1"/>
  <c r="L36" i="1"/>
  <c r="L37" i="1"/>
  <c r="L38" i="1"/>
  <c r="L39" i="1"/>
  <c r="L40" i="1"/>
  <c r="L41" i="1"/>
  <c r="L42" i="1"/>
  <c r="C42" i="1"/>
  <c r="D42" i="1"/>
  <c r="E42" i="1"/>
  <c r="F42" i="1"/>
  <c r="G42" i="1"/>
  <c r="H42" i="1"/>
  <c r="I42" i="1"/>
  <c r="G34" i="1"/>
  <c r="D36" i="1"/>
  <c r="D37" i="1"/>
  <c r="G38" i="1"/>
  <c r="F40" i="1"/>
  <c r="D41" i="1"/>
  <c r="H34" i="1"/>
  <c r="D35" i="1"/>
  <c r="E38" i="1"/>
  <c r="C39" i="1"/>
  <c r="H39" i="1"/>
  <c r="F34" i="1"/>
  <c r="I34" i="1"/>
  <c r="H38" i="1"/>
  <c r="D34" i="1"/>
  <c r="D39" i="1"/>
  <c r="F38" i="1"/>
  <c r="I35" i="1"/>
  <c r="E40" i="1"/>
  <c r="H40" i="1"/>
  <c r="F39" i="1"/>
  <c r="I39" i="1"/>
  <c r="E39" i="1"/>
  <c r="G39" i="1"/>
  <c r="C38" i="1"/>
  <c r="E35" i="1"/>
  <c r="E34" i="1"/>
  <c r="D40" i="1"/>
  <c r="D38" i="1"/>
  <c r="F37" i="1"/>
  <c r="G35" i="1"/>
  <c r="C35" i="1"/>
  <c r="F35" i="1"/>
  <c r="H35" i="1"/>
  <c r="C34" i="1"/>
  <c r="I38" i="1"/>
  <c r="H37" i="1"/>
  <c r="G40" i="1"/>
  <c r="C40" i="1"/>
  <c r="G41" i="1"/>
  <c r="C41" i="1"/>
  <c r="G37" i="1"/>
  <c r="C37" i="1"/>
  <c r="F41" i="1"/>
  <c r="I37" i="1"/>
  <c r="I40" i="1"/>
  <c r="I41" i="1"/>
  <c r="E41" i="1"/>
  <c r="E37" i="1"/>
  <c r="H41" i="1"/>
  <c r="E32" i="1"/>
  <c r="H32" i="1"/>
  <c r="G36" i="1"/>
  <c r="I36" i="1"/>
  <c r="H36" i="1"/>
  <c r="C36" i="1"/>
  <c r="F36" i="1"/>
  <c r="H33" i="1"/>
  <c r="E36" i="1"/>
  <c r="I33" i="1"/>
  <c r="G33" i="1"/>
  <c r="F33" i="1"/>
  <c r="E33" i="1"/>
  <c r="C33" i="1"/>
  <c r="D33" i="1"/>
  <c r="F32" i="1"/>
  <c r="G32" i="1"/>
  <c r="C32" i="1"/>
  <c r="I32" i="1"/>
  <c r="D32" i="1"/>
  <c r="I44" i="1"/>
  <c r="E44" i="1"/>
  <c r="G44" i="1"/>
  <c r="C44" i="1"/>
  <c r="F44" i="1"/>
  <c r="H44" i="1"/>
</calcChain>
</file>

<file path=xl/sharedStrings.xml><?xml version="1.0" encoding="utf-8"?>
<sst xmlns="http://schemas.openxmlformats.org/spreadsheetml/2006/main" count="42" uniqueCount="28">
  <si>
    <t>- mld tkm/billion tkm</t>
  </si>
  <si>
    <t>Strada</t>
  </si>
  <si>
    <t>Ferrovia</t>
  </si>
  <si>
    <t>Vie navigabili interne</t>
  </si>
  <si>
    <t>Oleodotti</t>
  </si>
  <si>
    <t>Aereo</t>
  </si>
  <si>
    <t>Mare</t>
  </si>
  <si>
    <t>Totale</t>
  </si>
  <si>
    <t>Road</t>
  </si>
  <si>
    <t>Rail</t>
  </si>
  <si>
    <t>Inland waterways</t>
  </si>
  <si>
    <t>Pipelines</t>
  </si>
  <si>
    <t>Air</t>
  </si>
  <si>
    <t>Sea</t>
  </si>
  <si>
    <t>Total</t>
  </si>
  <si>
    <t>- in %</t>
  </si>
  <si>
    <r>
      <t>MERCI TRASPORTATE/Freight</t>
    </r>
    <r>
      <rPr>
        <b/>
        <i/>
        <sz val="10"/>
        <rFont val="Trebuchet MS"/>
        <family val="2"/>
      </rPr>
      <t xml:space="preserve"> transport</t>
    </r>
  </si>
  <si>
    <t>UE28 - PRINCIPALI MODALITA' DI TRASPORTO</t>
  </si>
  <si>
    <t xml:space="preserve">EU28 - MAIN MODES OF TRANSPORT </t>
  </si>
  <si>
    <r>
      <t xml:space="preserve">NB: Tutte le serie storiche hanno subito una revisione/ </t>
    </r>
    <r>
      <rPr>
        <i/>
        <sz val="8"/>
        <rFont val="Trebuchet MS"/>
        <family val="2"/>
      </rPr>
      <t>All historical series changed</t>
    </r>
  </si>
  <si>
    <t>Nota: Aereo/Mare: traffico interno ed intra UE28 / Strada: traffico nazionale e internazionale (include cabotaggio, cross-trade) di autocarri &gt;3,5 t.</t>
  </si>
  <si>
    <t>Note: Air/Sea : only domestic and intra EU28 / Road: national and international haulage (including cabotage and cross-trade) by vehicles &gt;3.5 tons load capacity</t>
  </si>
  <si>
    <t>2017  vs 2000</t>
  </si>
  <si>
    <t>2017 vs 2016</t>
  </si>
  <si>
    <t>Fonte:  Eurostat</t>
  </si>
  <si>
    <t>tkm/bn tkm</t>
  </si>
  <si>
    <t xml:space="preserve">In % </t>
  </si>
  <si>
    <t>In % (escl. Sea&amp;Air)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</si>
</sst>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0.0"/>
    <numFmt numFmtId="165" formatCode="#,##0.0"/>
    <numFmt numFmtId="166" formatCode="0.0%"/>
  </numFmts>
  <fonts count="37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0"/>
      <name val="Trebuchet MS"/>
      <family val="2"/>
    </font>
    <font>
      <sz val="10"/>
      <name val="Trebuchet MS"/>
      <family val="2"/>
    </font>
    <font>
      <i/>
      <sz val="10"/>
      <name val="Trebuchet MS"/>
      <family val="2"/>
    </font>
    <font>
      <b/>
      <i/>
      <sz val="9"/>
      <name val="Trebuchet MS"/>
      <family val="2"/>
    </font>
    <font>
      <sz val="9"/>
      <name val="Trebuchet MS"/>
      <family val="2"/>
    </font>
    <font>
      <b/>
      <i/>
      <sz val="10"/>
      <name val="Trebuchet MS"/>
      <family val="2"/>
    </font>
    <font>
      <b/>
      <sz val="9"/>
      <name val="Trebuchet MS"/>
      <family val="2"/>
    </font>
    <font>
      <b/>
      <sz val="9"/>
      <color indexed="8"/>
      <name val="Trebuchet MS"/>
      <family val="2"/>
    </font>
    <font>
      <b/>
      <sz val="8"/>
      <name val="Trebuchet MS"/>
      <family val="2"/>
    </font>
    <font>
      <i/>
      <sz val="9"/>
      <name val="Trebuchet MS"/>
      <family val="2"/>
    </font>
    <font>
      <sz val="8"/>
      <name val="Trebuchet MS"/>
      <family val="2"/>
    </font>
    <font>
      <i/>
      <sz val="8"/>
      <name val="Trebuchet MS"/>
      <family val="2"/>
    </font>
    <font>
      <sz val="9"/>
      <color theme="0"/>
      <name val="Trebuchet MS"/>
      <family val="2"/>
    </font>
    <font>
      <sz val="10"/>
      <color theme="0"/>
      <name val="Trebuchet MS"/>
      <family val="2"/>
    </font>
    <font>
      <b/>
      <sz val="9"/>
      <color theme="0"/>
      <name val="Trebuchet MS"/>
      <family val="2"/>
    </font>
    <font>
      <i/>
      <sz val="9"/>
      <color theme="0"/>
      <name val="Trebuchet MS"/>
      <family val="2"/>
    </font>
    <font>
      <sz val="8"/>
      <color theme="0"/>
      <name val="Trebuchet MS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1" fontId="1" fillId="0" borderId="0" applyFont="0" applyFill="0" applyBorder="0" applyAlignment="0" applyProtection="0"/>
    <xf numFmtId="0" fontId="7" fillId="22" borderId="0" applyNumberFormat="0" applyBorder="0" applyAlignment="0" applyProtection="0"/>
    <xf numFmtId="0" fontId="8" fillId="0" borderId="0"/>
    <xf numFmtId="0" fontId="8" fillId="0" borderId="0"/>
    <xf numFmtId="0" fontId="1" fillId="23" borderId="4" applyNumberFormat="0" applyFont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</cellStyleXfs>
  <cellXfs count="52">
    <xf numFmtId="0" fontId="0" fillId="0" borderId="0" xfId="0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6" fillId="0" borderId="0" xfId="0" applyFont="1"/>
    <xf numFmtId="0" fontId="27" fillId="0" borderId="0" xfId="0" quotePrefix="1" applyFont="1"/>
    <xf numFmtId="0" fontId="29" fillId="0" borderId="0" xfId="0" applyFont="1"/>
    <xf numFmtId="0" fontId="24" fillId="0" borderId="10" xfId="0" applyFont="1" applyBorder="1" applyAlignment="1">
      <alignment horizontal="left" indent="1"/>
    </xf>
    <xf numFmtId="0" fontId="24" fillId="0" borderId="11" xfId="0" applyFont="1" applyBorder="1"/>
    <xf numFmtId="3" fontId="29" fillId="0" borderId="12" xfId="29" applyNumberFormat="1" applyFont="1" applyBorder="1" applyAlignment="1">
      <alignment horizontal="center"/>
    </xf>
    <xf numFmtId="3" fontId="23" fillId="0" borderId="12" xfId="29" applyNumberFormat="1" applyFont="1" applyBorder="1" applyAlignment="1">
      <alignment horizontal="center"/>
    </xf>
    <xf numFmtId="0" fontId="24" fillId="0" borderId="13" xfId="0" applyFont="1" applyBorder="1" applyAlignment="1">
      <alignment horizontal="left" indent="1"/>
    </xf>
    <xf numFmtId="0" fontId="24" fillId="0" borderId="14" xfId="0" applyFont="1" applyBorder="1"/>
    <xf numFmtId="3" fontId="29" fillId="0" borderId="15" xfId="29" applyNumberFormat="1" applyFont="1" applyBorder="1" applyAlignment="1">
      <alignment horizontal="center"/>
    </xf>
    <xf numFmtId="3" fontId="23" fillId="0" borderId="15" xfId="29" applyNumberFormat="1" applyFont="1" applyBorder="1" applyAlignment="1">
      <alignment horizontal="center"/>
    </xf>
    <xf numFmtId="3" fontId="29" fillId="0" borderId="15" xfId="0" applyNumberFormat="1" applyFont="1" applyBorder="1" applyAlignment="1">
      <alignment horizontal="center"/>
    </xf>
    <xf numFmtId="0" fontId="29" fillId="0" borderId="14" xfId="0" applyFont="1" applyBorder="1"/>
    <xf numFmtId="0" fontId="24" fillId="0" borderId="16" xfId="0" applyFont="1" applyBorder="1" applyAlignment="1">
      <alignment horizontal="left" indent="1"/>
    </xf>
    <xf numFmtId="0" fontId="29" fillId="0" borderId="17" xfId="0" applyFont="1" applyBorder="1"/>
    <xf numFmtId="0" fontId="24" fillId="0" borderId="0" xfId="0" applyFont="1" applyBorder="1" applyAlignment="1">
      <alignment horizontal="left" indent="1"/>
    </xf>
    <xf numFmtId="0" fontId="29" fillId="0" borderId="0" xfId="0" applyFont="1" applyBorder="1"/>
    <xf numFmtId="3" fontId="29" fillId="0" borderId="0" xfId="0" applyNumberFormat="1" applyFont="1" applyBorder="1" applyAlignment="1">
      <alignment horizontal="center"/>
    </xf>
    <xf numFmtId="165" fontId="29" fillId="0" borderId="0" xfId="0" applyNumberFormat="1" applyFont="1" applyBorder="1" applyAlignment="1">
      <alignment horizontal="center"/>
    </xf>
    <xf numFmtId="3" fontId="23" fillId="0" borderId="0" xfId="29" applyNumberFormat="1" applyFont="1" applyBorder="1" applyAlignment="1">
      <alignment horizontal="center"/>
    </xf>
    <xf numFmtId="0" fontId="26" fillId="0" borderId="0" xfId="0" quotePrefix="1" applyFont="1"/>
    <xf numFmtId="164" fontId="29" fillId="0" borderId="12" xfId="0" applyNumberFormat="1" applyFont="1" applyBorder="1" applyAlignment="1">
      <alignment horizontal="center"/>
    </xf>
    <xf numFmtId="164" fontId="29" fillId="0" borderId="15" xfId="0" applyNumberFormat="1" applyFont="1" applyBorder="1" applyAlignment="1">
      <alignment horizontal="center"/>
    </xf>
    <xf numFmtId="164" fontId="29" fillId="0" borderId="0" xfId="0" applyNumberFormat="1" applyFont="1" applyBorder="1" applyAlignment="1">
      <alignment horizontal="center"/>
    </xf>
    <xf numFmtId="164" fontId="29" fillId="0" borderId="18" xfId="0" applyNumberFormat="1" applyFont="1" applyBorder="1" applyAlignment="1">
      <alignment horizontal="center"/>
    </xf>
    <xf numFmtId="0" fontId="30" fillId="0" borderId="0" xfId="0" applyFont="1"/>
    <xf numFmtId="0" fontId="29" fillId="0" borderId="0" xfId="0" applyFont="1" applyAlignment="1">
      <alignment horizontal="right"/>
    </xf>
    <xf numFmtId="0" fontId="32" fillId="0" borderId="0" xfId="0" applyFont="1"/>
    <xf numFmtId="164" fontId="32" fillId="0" borderId="0" xfId="0" applyNumberFormat="1" applyFont="1"/>
    <xf numFmtId="3" fontId="32" fillId="0" borderId="0" xfId="0" applyNumberFormat="1" applyFont="1"/>
    <xf numFmtId="0" fontId="32" fillId="0" borderId="0" xfId="0" applyFont="1" applyAlignment="1">
      <alignment horizontal="right"/>
    </xf>
    <xf numFmtId="0" fontId="26" fillId="24" borderId="12" xfId="0" applyFont="1" applyFill="1" applyBorder="1" applyAlignment="1">
      <alignment horizontal="center"/>
    </xf>
    <xf numFmtId="0" fontId="28" fillId="24" borderId="12" xfId="0" applyFont="1" applyFill="1" applyBorder="1" applyAlignment="1">
      <alignment horizontal="center"/>
    </xf>
    <xf numFmtId="0" fontId="29" fillId="24" borderId="18" xfId="0" applyFont="1" applyFill="1" applyBorder="1" applyAlignment="1">
      <alignment horizontal="center"/>
    </xf>
    <xf numFmtId="0" fontId="23" fillId="24" borderId="16" xfId="0" applyFont="1" applyFill="1" applyBorder="1" applyAlignment="1">
      <alignment horizontal="left" indent="1"/>
    </xf>
    <xf numFmtId="0" fontId="23" fillId="24" borderId="19" xfId="0" applyFont="1" applyFill="1" applyBorder="1" applyAlignment="1"/>
    <xf numFmtId="166" fontId="23" fillId="24" borderId="20" xfId="0" applyNumberFormat="1" applyFont="1" applyFill="1" applyBorder="1" applyAlignment="1">
      <alignment horizontal="center"/>
    </xf>
    <xf numFmtId="0" fontId="31" fillId="0" borderId="0" xfId="0" applyFont="1" applyAlignment="1">
      <alignment horizontal="right"/>
    </xf>
    <xf numFmtId="0" fontId="23" fillId="24" borderId="20" xfId="0" applyFont="1" applyFill="1" applyBorder="1" applyAlignment="1">
      <alignment horizontal="left" indent="1"/>
    </xf>
    <xf numFmtId="1" fontId="32" fillId="0" borderId="0" xfId="0" applyNumberFormat="1" applyFont="1"/>
    <xf numFmtId="1" fontId="32" fillId="0" borderId="0" xfId="0" applyNumberFormat="1" applyFont="1" applyAlignment="1">
      <alignment horizontal="right"/>
    </xf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0" xfId="0" applyFont="1" applyAlignment="1">
      <alignment horizontal="right"/>
    </xf>
    <xf numFmtId="0" fontId="36" fillId="0" borderId="0" xfId="0" applyFont="1"/>
  </cellXfs>
  <cellStyles count="45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Migliaia [0]" xfId="29" builtinId="6"/>
    <cellStyle name="Neutrale" xfId="30" builtinId="28" customBuiltin="1"/>
    <cellStyle name="Normale" xfId="0" builtinId="0"/>
    <cellStyle name="Normale 2" xfId="31" xr:uid="{00000000-0005-0000-0000-00001F000000}"/>
    <cellStyle name="Normale 3" xfId="32" xr:uid="{00000000-0005-0000-0000-000020000000}"/>
    <cellStyle name="Nota" xfId="33" builtinId="10" customBuiltin="1"/>
    <cellStyle name="Output" xfId="34" builtinId="21" customBuiltin="1"/>
    <cellStyle name="Testo avviso" xfId="35" builtinId="11" customBuiltin="1"/>
    <cellStyle name="Testo descrittivo" xfId="36" builtinId="53" customBuiltin="1"/>
    <cellStyle name="Titolo" xfId="37" builtinId="15" customBuiltin="1"/>
    <cellStyle name="Titolo 1" xfId="38" builtinId="16" customBuiltin="1"/>
    <cellStyle name="Titolo 2" xfId="39" builtinId="17" customBuiltin="1"/>
    <cellStyle name="Titolo 3" xfId="40" builtinId="18" customBuiltin="1"/>
    <cellStyle name="Titolo 4" xfId="41" builtinId="19" customBuiltin="1"/>
    <cellStyle name="Totale" xfId="42" builtinId="25" customBuiltin="1"/>
    <cellStyle name="Valore non valido" xfId="43" builtinId="27" customBuiltin="1"/>
    <cellStyle name="Valore valido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60" b="1" i="0" u="none" strike="noStrike" baseline="0">
                <a:solidFill>
                  <a:sysClr val="windowText" lastClr="000000"/>
                </a:solidFill>
                <a:latin typeface="Trebuchet MS"/>
                <a:ea typeface="Trebuchet MS"/>
                <a:cs typeface="Trebuchet MS"/>
              </a:defRPr>
            </a:pPr>
            <a:r>
              <a:rPr lang="it-IT" b="1">
                <a:solidFill>
                  <a:sysClr val="windowText" lastClr="000000"/>
                </a:solidFill>
              </a:rPr>
              <a:t>UE28 - Volumi di traffico merci su strada (mld tkm,</a:t>
            </a:r>
            <a:r>
              <a:rPr lang="it-IT" b="1" baseline="0">
                <a:solidFill>
                  <a:sysClr val="windowText" lastClr="000000"/>
                </a:solidFill>
              </a:rPr>
              <a:t> volumi e quote</a:t>
            </a:r>
            <a:r>
              <a:rPr lang="it-IT" b="1">
                <a:solidFill>
                  <a:sysClr val="windowText" lastClr="000000"/>
                </a:solidFill>
              </a:rPr>
              <a:t>)</a:t>
            </a:r>
          </a:p>
          <a:p>
            <a:pPr algn="l">
              <a:defRPr sz="960" b="1" i="0" u="none" strike="noStrike" baseline="0">
                <a:solidFill>
                  <a:sysClr val="windowText" lastClr="000000"/>
                </a:solidFill>
                <a:latin typeface="Trebuchet MS"/>
                <a:ea typeface="Trebuchet MS"/>
                <a:cs typeface="Trebuchet MS"/>
              </a:defRPr>
            </a:pPr>
            <a:r>
              <a:rPr lang="it-IT" b="0" i="1">
                <a:solidFill>
                  <a:sysClr val="windowText" lastClr="000000"/>
                </a:solidFill>
              </a:rPr>
              <a:t>EU28</a:t>
            </a:r>
            <a:r>
              <a:rPr lang="it-IT" b="0" i="1" baseline="0">
                <a:solidFill>
                  <a:sysClr val="windowText" lastClr="000000"/>
                </a:solidFill>
              </a:rPr>
              <a:t> - Freight Transport on road</a:t>
            </a:r>
            <a:r>
              <a:rPr lang="it-IT" b="0" i="1">
                <a:solidFill>
                  <a:sysClr val="windowText" lastClr="000000"/>
                </a:solidFill>
              </a:rPr>
              <a:t> (bn tkm, volumes and share %</a:t>
            </a:r>
          </a:p>
        </c:rich>
      </c:tx>
      <c:layout>
        <c:manualLayout>
          <c:xMode val="edge"/>
          <c:yMode val="edge"/>
          <c:x val="1.7610428062598254E-2"/>
          <c:y val="1.078284399015102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1703283282483085E-2"/>
          <c:y val="0.27266963872163036"/>
          <c:w val="0.86013274355933933"/>
          <c:h val="0.61135049984560752"/>
        </c:manualLayout>
      </c:layout>
      <c:barChart>
        <c:barDir val="col"/>
        <c:grouping val="clustered"/>
        <c:varyColors val="0"/>
        <c:ser>
          <c:idx val="0"/>
          <c:order val="0"/>
          <c:tx>
            <c:v>mld t/km</c:v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800" b="1" i="0" u="none" strike="noStrike" baseline="0">
                    <a:solidFill>
                      <a:srgbClr val="333399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it-IT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'15.UE_traffico_merci'!$J$32:$J$46</c:f>
              <c:numCache>
                <c:formatCode>General</c:formatCode>
                <c:ptCount val="15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'15.UE_traffico_merci'!$K$32:$K$46</c:f>
              <c:numCache>
                <c:formatCode>0</c:formatCode>
                <c:ptCount val="15"/>
                <c:pt idx="0">
                  <c:v>1288.6600000000001</c:v>
                </c:pt>
                <c:pt idx="1">
                  <c:v>1509.4880000000001</c:v>
                </c:pt>
                <c:pt idx="2">
                  <c:v>1755.4521895434887</c:v>
                </c:pt>
                <c:pt idx="3">
                  <c:v>1810.2923511235158</c:v>
                </c:pt>
                <c:pt idx="4">
                  <c:v>1875.7786419145309</c:v>
                </c:pt>
                <c:pt idx="5">
                  <c:v>1844.1198571687864</c:v>
                </c:pt>
                <c:pt idx="6">
                  <c:v>1660.3209960354313</c:v>
                </c:pt>
                <c:pt idx="7">
                  <c:v>1709.8018032430837</c:v>
                </c:pt>
                <c:pt idx="8">
                  <c:v>1699.1855892964511</c:v>
                </c:pt>
                <c:pt idx="9">
                  <c:v>1645.0865133098703</c:v>
                </c:pt>
                <c:pt idx="10">
                  <c:v>1670.7050358245485</c:v>
                </c:pt>
                <c:pt idx="11">
                  <c:v>1677</c:v>
                </c:pt>
                <c:pt idx="12">
                  <c:v>1720</c:v>
                </c:pt>
                <c:pt idx="13">
                  <c:v>1786</c:v>
                </c:pt>
                <c:pt idx="14">
                  <c:v>1870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F8-497B-81A5-5523297451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axId val="508970208"/>
        <c:axId val="1"/>
      </c:barChart>
      <c:lineChart>
        <c:grouping val="standard"/>
        <c:varyColors val="0"/>
        <c:ser>
          <c:idx val="1"/>
          <c:order val="1"/>
          <c:tx>
            <c:strRef>
              <c:f>'15.UE_traffico_merci'!$L$31</c:f>
              <c:strCache>
                <c:ptCount val="1"/>
                <c:pt idx="0">
                  <c:v>In % </c:v>
                </c:pt>
              </c:strCache>
            </c:strRef>
          </c:tx>
          <c:marker>
            <c:symbol val="circle"/>
            <c:size val="5"/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333399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'15.UE_traffico_merci'!$J$32:$J$46</c:f>
              <c:numCache>
                <c:formatCode>General</c:formatCode>
                <c:ptCount val="15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'15.UE_traffico_merci'!$L$32:$L$46</c:f>
              <c:numCache>
                <c:formatCode>0.0</c:formatCode>
                <c:ptCount val="15"/>
                <c:pt idx="0">
                  <c:v>45.280525415797726</c:v>
                </c:pt>
                <c:pt idx="1">
                  <c:v>46.518615131564786</c:v>
                </c:pt>
                <c:pt idx="2">
                  <c:v>48.614017987911623</c:v>
                </c:pt>
                <c:pt idx="3">
                  <c:v>48.941276688727051</c:v>
                </c:pt>
                <c:pt idx="4">
                  <c:v>49.981552621928508</c:v>
                </c:pt>
                <c:pt idx="5">
                  <c:v>50.049222804084039</c:v>
                </c:pt>
                <c:pt idx="6">
                  <c:v>50.440736167958065</c:v>
                </c:pt>
                <c:pt idx="7">
                  <c:v>49.388492975008006</c:v>
                </c:pt>
                <c:pt idx="8">
                  <c:v>48.715183179370733</c:v>
                </c:pt>
                <c:pt idx="9">
                  <c:v>48.470433509424581</c:v>
                </c:pt>
                <c:pt idx="10">
                  <c:v>48.651864759014224</c:v>
                </c:pt>
                <c:pt idx="11">
                  <c:v>48.189655172413794</c:v>
                </c:pt>
                <c:pt idx="12">
                  <c:v>49.002849002849004</c:v>
                </c:pt>
                <c:pt idx="13">
                  <c:v>49.012074643249179</c:v>
                </c:pt>
                <c:pt idx="14">
                  <c:v>50.120611096220856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F8-497B-81A5-552329745189}"/>
            </c:ext>
          </c:extLst>
        </c:ser>
        <c:ser>
          <c:idx val="2"/>
          <c:order val="2"/>
          <c:tx>
            <c:strRef>
              <c:f>'15.UE_traffico_merci'!$M$31</c:f>
              <c:strCache>
                <c:ptCount val="1"/>
                <c:pt idx="0">
                  <c:v>In % (escl. Sea&amp;Air)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ymbol val="circle"/>
            <c:size val="5"/>
            <c:spPr>
              <a:solidFill>
                <a:schemeClr val="tx2">
                  <a:lumMod val="50000"/>
                </a:schemeClr>
              </a:solidFill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333399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'15.UE_traffico_merci'!$J$32:$J$46</c:f>
              <c:numCache>
                <c:formatCode>General</c:formatCode>
                <c:ptCount val="15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'15.UE_traffico_merci'!$M$32:$M$46</c:f>
              <c:numCache>
                <c:formatCode>0.0</c:formatCode>
                <c:ptCount val="15"/>
                <c:pt idx="0">
                  <c:v>67.334913369009129</c:v>
                </c:pt>
                <c:pt idx="1">
                  <c:v>69.369852941176475</c:v>
                </c:pt>
                <c:pt idx="2">
                  <c:v>70.585130259086796</c:v>
                </c:pt>
                <c:pt idx="3">
                  <c:v>70.411993431486422</c:v>
                </c:pt>
                <c:pt idx="4">
                  <c:v>72.095582815079808</c:v>
                </c:pt>
                <c:pt idx="5">
                  <c:v>72.067043966698861</c:v>
                </c:pt>
                <c:pt idx="6">
                  <c:v>71.68916217769565</c:v>
                </c:pt>
                <c:pt idx="7">
                  <c:v>70.507290855384895</c:v>
                </c:pt>
                <c:pt idx="8">
                  <c:v>70.0406261045528</c:v>
                </c:pt>
                <c:pt idx="9">
                  <c:v>69.589108008031744</c:v>
                </c:pt>
                <c:pt idx="10">
                  <c:v>71.323368826924806</c:v>
                </c:pt>
                <c:pt idx="11">
                  <c:v>71.360708701415035</c:v>
                </c:pt>
                <c:pt idx="12">
                  <c:v>71.786310517529216</c:v>
                </c:pt>
                <c:pt idx="13">
                  <c:v>72.60162601626017</c:v>
                </c:pt>
                <c:pt idx="14">
                  <c:v>73.275862068965509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9F8-497B-81A5-5523297451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08970208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ysClr val="windowText" lastClr="000000"/>
                </a:solidFill>
                <a:latin typeface="Trebuchet MS"/>
                <a:ea typeface="Trebuchet MS"/>
                <a:cs typeface="Trebuchet MS"/>
              </a:defRPr>
            </a:pPr>
            <a:endParaRPr lang="it-IT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00"/>
          <c:min val="1000"/>
        </c:scaling>
        <c:delete val="0"/>
        <c:axPos val="l"/>
        <c:majorGridlines>
          <c:spPr>
            <a:ln>
              <a:solidFill>
                <a:schemeClr val="accent1"/>
              </a:solidFill>
            </a:ln>
          </c:spPr>
        </c:majorGridlines>
        <c:numFmt formatCode="0" sourceLinked="1"/>
        <c:majorTickMark val="in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FFFFFF"/>
                </a:solidFill>
                <a:latin typeface="Trebuchet MS"/>
                <a:ea typeface="Trebuchet MS"/>
                <a:cs typeface="Trebuchet MS"/>
              </a:defRPr>
            </a:pPr>
            <a:endParaRPr lang="it-IT"/>
          </a:p>
        </c:txPr>
        <c:crossAx val="50897020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0.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FFFFFF"/>
                </a:solidFill>
                <a:latin typeface="Trebuchet MS"/>
                <a:ea typeface="Trebuchet MS"/>
                <a:cs typeface="Trebuchet MS"/>
              </a:defRPr>
            </a:pPr>
            <a:endParaRPr lang="it-IT"/>
          </a:p>
        </c:txPr>
        <c:crossAx val="3"/>
        <c:crosses val="max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layout>
        <c:manualLayout>
          <c:xMode val="edge"/>
          <c:yMode val="edge"/>
          <c:x val="0.17452848759471104"/>
          <c:y val="9.5064329743370521E-2"/>
          <c:w val="0.64622697221809544"/>
          <c:h val="0.13711212543265716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ysClr val="windowText" lastClr="000000"/>
              </a:solidFill>
              <a:latin typeface="Trebuchet MS"/>
              <a:ea typeface="Trebuchet MS"/>
              <a:cs typeface="Trebuchet MS"/>
            </a:defRPr>
          </a:pPr>
          <a:endParaRPr lang="it-IT"/>
        </a:p>
      </c:txPr>
    </c:legend>
    <c:plotVisOnly val="1"/>
    <c:dispBlanksAs val="gap"/>
    <c:showDLblsOverMax val="0"/>
  </c:chart>
  <c:spPr>
    <a:ln w="6350">
      <a:solidFill>
        <a:schemeClr val="tx1"/>
      </a:solidFill>
    </a:ln>
  </c:spPr>
  <c:txPr>
    <a:bodyPr/>
    <a:lstStyle/>
    <a:p>
      <a:pPr>
        <a:defRPr sz="800" b="0" i="0" u="none" strike="noStrike" baseline="0">
          <a:solidFill>
            <a:srgbClr val="333399"/>
          </a:solidFill>
          <a:latin typeface="Trebuchet MS"/>
          <a:ea typeface="Trebuchet MS"/>
          <a:cs typeface="Trebuchet MS"/>
        </a:defRPr>
      </a:pPr>
      <a:endParaRPr lang="it-IT"/>
    </a:p>
  </c:txPr>
  <c:printSettings>
    <c:headerFooter/>
    <c:pageMargins b="0.75" l="0.7" r="0.7" t="0.75" header="0.3" footer="0.3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63500</xdr:colOff>
      <xdr:row>8</xdr:row>
      <xdr:rowOff>8890</xdr:rowOff>
    </xdr:from>
    <xdr:to>
      <xdr:col>18</xdr:col>
      <xdr:colOff>139700</xdr:colOff>
      <xdr:row>28</xdr:row>
      <xdr:rowOff>144780</xdr:rowOff>
    </xdr:to>
    <xdr:graphicFrame macro="">
      <xdr:nvGraphicFramePr>
        <xdr:cNvPr id="1044" name="Grafico 1">
          <a:extLst>
            <a:ext uri="{FF2B5EF4-FFF2-40B4-BE49-F238E27FC236}">
              <a16:creationId xmlns:a16="http://schemas.microsoft.com/office/drawing/2014/main" id="{CA36B1BA-FA40-4385-A05B-0A5EE10299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25400</xdr:rowOff>
    </xdr:from>
    <xdr:to>
      <xdr:col>1</xdr:col>
      <xdr:colOff>62570</xdr:colOff>
      <xdr:row>2</xdr:row>
      <xdr:rowOff>107950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C33CCD93-3F61-4A57-80E6-7942953B90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5400"/>
          <a:ext cx="792820" cy="508000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0.00056</cdr:x>
      <cdr:y>0.95096</cdr:y>
    </cdr:from>
    <cdr:to>
      <cdr:x>0.76831</cdr:x>
      <cdr:y>0.99172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3307" y="3317591"/>
          <a:ext cx="4522247" cy="1421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>
            <a:lnSpc>
              <a:spcPts val="700"/>
            </a:lnSpc>
          </a:pPr>
          <a:r>
            <a:rPr lang="it-IT" sz="7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Elaborazioni ANFIA</a:t>
          </a:r>
          <a:r>
            <a:rPr lang="it-IT" sz="7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su dati EUROSTAT</a:t>
          </a:r>
        </a:p>
        <a:p xmlns:a="http://schemas.openxmlformats.org/drawingml/2006/main">
          <a:pPr>
            <a:lnSpc>
              <a:spcPts val="700"/>
            </a:lnSpc>
          </a:pPr>
          <a:endParaRPr lang="it-IT" sz="7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0.84961</cdr:x>
      <cdr:y>0.01669</cdr:y>
    </cdr:from>
    <cdr:to>
      <cdr:x>0.99684</cdr:x>
      <cdr:y>0.16563</cdr:y>
    </cdr:to>
    <cdr:pic>
      <cdr:nvPicPr>
        <cdr:cNvPr id="3" name="Immagine 2">
          <a:extLst xmlns:a="http://schemas.openxmlformats.org/drawingml/2006/main">
            <a:ext uri="{FF2B5EF4-FFF2-40B4-BE49-F238E27FC236}">
              <a16:creationId xmlns:a16="http://schemas.microsoft.com/office/drawing/2014/main" id="{C33CCD93-3F61-4A57-80E6-7942953B903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04424" y="58226"/>
          <a:ext cx="867223" cy="519623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0"/>
  <sheetViews>
    <sheetView showGridLines="0" tabSelected="1" zoomScaleNormal="100" workbookViewId="0">
      <selection activeCell="P2" sqref="P2"/>
    </sheetView>
  </sheetViews>
  <sheetFormatPr defaultColWidth="9.109375" defaultRowHeight="13.2" x14ac:dyDescent="0.3"/>
  <cols>
    <col min="1" max="1" width="11" style="5" customWidth="1"/>
    <col min="2" max="2" width="2.88671875" style="5" customWidth="1"/>
    <col min="3" max="4" width="12.109375" style="5" customWidth="1"/>
    <col min="5" max="5" width="16.88671875" style="5" customWidth="1"/>
    <col min="6" max="8" width="12.88671875" style="5" customWidth="1"/>
    <col min="9" max="9" width="11.88671875" style="5" customWidth="1"/>
    <col min="10" max="10" width="11.88671875" style="33" customWidth="1"/>
    <col min="11" max="15" width="9.109375" style="33"/>
    <col min="16" max="18" width="9.109375" style="5"/>
    <col min="19" max="19" width="4.109375" style="5" customWidth="1"/>
    <col min="20" max="16384" width="9.109375" style="5"/>
  </cols>
  <sheetData>
    <row r="1" spans="1:15" s="2" customFormat="1" ht="20.100000000000001" customHeight="1" x14ac:dyDescent="0.35">
      <c r="C1" s="1" t="s">
        <v>17</v>
      </c>
      <c r="J1" s="47"/>
      <c r="K1" s="47"/>
      <c r="L1" s="47"/>
      <c r="M1" s="47"/>
      <c r="N1" s="47"/>
      <c r="O1" s="47"/>
    </row>
    <row r="2" spans="1:15" s="2" customFormat="1" ht="14.4" x14ac:dyDescent="0.35">
      <c r="C2" s="3" t="s">
        <v>18</v>
      </c>
      <c r="J2" s="47"/>
      <c r="K2" s="47"/>
      <c r="L2" s="47"/>
      <c r="M2" s="47"/>
      <c r="N2" s="47"/>
      <c r="O2" s="47"/>
    </row>
    <row r="3" spans="1:15" x14ac:dyDescent="0.3">
      <c r="A3" s="4"/>
    </row>
    <row r="4" spans="1:15" x14ac:dyDescent="0.3">
      <c r="A4" s="4"/>
    </row>
    <row r="5" spans="1:15" ht="14.4" x14ac:dyDescent="0.35">
      <c r="A5" s="1" t="s">
        <v>16</v>
      </c>
    </row>
    <row r="6" spans="1:15" x14ac:dyDescent="0.3">
      <c r="A6" s="6"/>
    </row>
    <row r="7" spans="1:15" s="6" customFormat="1" x14ac:dyDescent="0.3">
      <c r="A7" s="7" t="s">
        <v>0</v>
      </c>
      <c r="J7" s="48"/>
      <c r="K7" s="48"/>
      <c r="L7" s="48"/>
      <c r="M7" s="48"/>
      <c r="N7" s="48"/>
      <c r="O7" s="48"/>
    </row>
    <row r="9" spans="1:15" x14ac:dyDescent="0.3">
      <c r="C9" s="37" t="s">
        <v>1</v>
      </c>
      <c r="D9" s="37" t="s">
        <v>2</v>
      </c>
      <c r="E9" s="38" t="s">
        <v>3</v>
      </c>
      <c r="F9" s="37" t="s">
        <v>4</v>
      </c>
      <c r="G9" s="37" t="s">
        <v>5</v>
      </c>
      <c r="H9" s="37" t="s">
        <v>6</v>
      </c>
      <c r="I9" s="37" t="s">
        <v>7</v>
      </c>
    </row>
    <row r="10" spans="1:15" s="8" customFormat="1" x14ac:dyDescent="0.3">
      <c r="A10" s="5"/>
      <c r="B10" s="5"/>
      <c r="C10" s="39" t="s">
        <v>8</v>
      </c>
      <c r="D10" s="39" t="s">
        <v>9</v>
      </c>
      <c r="E10" s="39" t="s">
        <v>10</v>
      </c>
      <c r="F10" s="39" t="s">
        <v>11</v>
      </c>
      <c r="G10" s="39" t="s">
        <v>12</v>
      </c>
      <c r="H10" s="39" t="s">
        <v>13</v>
      </c>
      <c r="I10" s="39" t="s">
        <v>14</v>
      </c>
      <c r="J10" s="49"/>
      <c r="K10" s="49"/>
      <c r="L10" s="49"/>
      <c r="M10" s="49"/>
      <c r="N10" s="49"/>
      <c r="O10" s="49"/>
    </row>
    <row r="11" spans="1:15" x14ac:dyDescent="0.3">
      <c r="A11" s="9">
        <v>1995</v>
      </c>
      <c r="B11" s="10"/>
      <c r="C11" s="11">
        <v>1288.6600000000001</v>
      </c>
      <c r="D11" s="11">
        <v>388.11806800000005</v>
      </c>
      <c r="E11" s="11">
        <v>122.118208</v>
      </c>
      <c r="F11" s="11">
        <v>114.91029999999998</v>
      </c>
      <c r="G11" s="11">
        <v>930.37460046420847</v>
      </c>
      <c r="H11" s="11">
        <v>1.7663653688748147</v>
      </c>
      <c r="I11" s="12">
        <v>2845.9475418330835</v>
      </c>
    </row>
    <row r="12" spans="1:15" x14ac:dyDescent="0.3">
      <c r="A12" s="13">
        <v>2000</v>
      </c>
      <c r="B12" s="14"/>
      <c r="C12" s="15">
        <v>1509.4880000000001</v>
      </c>
      <c r="D12" s="15">
        <v>406</v>
      </c>
      <c r="E12" s="15">
        <v>133.92488560000001</v>
      </c>
      <c r="F12" s="15">
        <v>127.10669999999999</v>
      </c>
      <c r="G12" s="15">
        <v>1066.7645942495374</v>
      </c>
      <c r="H12" s="15">
        <v>2.1637975768716484</v>
      </c>
      <c r="I12" s="16">
        <v>3244.9117320686332</v>
      </c>
    </row>
    <row r="13" spans="1:15" x14ac:dyDescent="0.3">
      <c r="A13" s="13">
        <v>2005</v>
      </c>
      <c r="B13" s="18"/>
      <c r="C13" s="17">
        <v>1755.4521895434887</v>
      </c>
      <c r="D13" s="17">
        <v>416.02418045013309</v>
      </c>
      <c r="E13" s="17">
        <v>138.78097439999996</v>
      </c>
      <c r="F13" s="17">
        <v>137.58850379999998</v>
      </c>
      <c r="G13" s="17">
        <v>1161</v>
      </c>
      <c r="H13" s="17">
        <v>2.2786113258485106</v>
      </c>
      <c r="I13" s="16">
        <v>3611</v>
      </c>
    </row>
    <row r="14" spans="1:15" x14ac:dyDescent="0.3">
      <c r="A14" s="13">
        <v>2006</v>
      </c>
      <c r="B14" s="18"/>
      <c r="C14" s="17">
        <v>1810.2923511235158</v>
      </c>
      <c r="D14" s="17">
        <v>438.16492025294502</v>
      </c>
      <c r="E14" s="17">
        <v>138.57696909999999</v>
      </c>
      <c r="F14" s="17">
        <v>136.56624979999998</v>
      </c>
      <c r="G14" s="17">
        <v>1172.9573291808363</v>
      </c>
      <c r="H14" s="17">
        <v>2.349265940603503</v>
      </c>
      <c r="I14" s="16">
        <v>3698.9070853979006</v>
      </c>
    </row>
    <row r="15" spans="1:15" x14ac:dyDescent="0.3">
      <c r="A15" s="13">
        <v>2007</v>
      </c>
      <c r="B15" s="18"/>
      <c r="C15" s="17">
        <v>1875.7786419145309</v>
      </c>
      <c r="D15" s="17">
        <v>452</v>
      </c>
      <c r="E15" s="17">
        <v>145.56399999999999</v>
      </c>
      <c r="F15" s="17">
        <v>128.45148842182226</v>
      </c>
      <c r="G15" s="17">
        <v>1148.7190398810367</v>
      </c>
      <c r="H15" s="17">
        <v>2.4287523822028696</v>
      </c>
      <c r="I15" s="16">
        <v>3752.9419225995925</v>
      </c>
    </row>
    <row r="16" spans="1:15" x14ac:dyDescent="0.3">
      <c r="A16" s="13">
        <v>2008</v>
      </c>
      <c r="B16" s="18"/>
      <c r="C16" s="17">
        <v>1844.1198571687864</v>
      </c>
      <c r="D16" s="17">
        <v>442.76299999999992</v>
      </c>
      <c r="E16" s="17">
        <v>147.06700000000001</v>
      </c>
      <c r="F16" s="17">
        <v>124.94496585313127</v>
      </c>
      <c r="G16" s="17">
        <v>1123.3350171468262</v>
      </c>
      <c r="H16" s="17">
        <v>2.3825351073521599</v>
      </c>
      <c r="I16" s="16">
        <v>3684.6123752760959</v>
      </c>
    </row>
    <row r="17" spans="1:17" x14ac:dyDescent="0.3">
      <c r="A17" s="13">
        <v>2009</v>
      </c>
      <c r="B17" s="18"/>
      <c r="C17" s="17">
        <v>1660.3209960354313</v>
      </c>
      <c r="D17" s="17">
        <v>363.541</v>
      </c>
      <c r="E17" s="17">
        <v>132.73900000000003</v>
      </c>
      <c r="F17" s="17">
        <v>121.81921473696151</v>
      </c>
      <c r="G17" s="17">
        <v>1010.9840934403662</v>
      </c>
      <c r="H17" s="17">
        <v>2.2229046108357502</v>
      </c>
      <c r="I17" s="16">
        <v>3291.6272088235946</v>
      </c>
    </row>
    <row r="18" spans="1:17" x14ac:dyDescent="0.3">
      <c r="A18" s="13">
        <v>2010</v>
      </c>
      <c r="B18" s="18"/>
      <c r="C18" s="17">
        <v>1709.8018032430837</v>
      </c>
      <c r="D18" s="17">
        <v>393.53100000000001</v>
      </c>
      <c r="E18" s="17">
        <v>155.52099999999999</v>
      </c>
      <c r="F18" s="17">
        <v>121.13344560300447</v>
      </c>
      <c r="G18" s="17">
        <v>1079</v>
      </c>
      <c r="H18" s="17">
        <v>2.3126670753146699</v>
      </c>
      <c r="I18" s="16">
        <v>3461.9436638981724</v>
      </c>
    </row>
    <row r="19" spans="1:17" x14ac:dyDescent="0.3">
      <c r="A19" s="13">
        <v>2011</v>
      </c>
      <c r="B19" s="18"/>
      <c r="C19" s="17">
        <v>1699.1855892964511</v>
      </c>
      <c r="D19" s="17">
        <v>422.09699999999992</v>
      </c>
      <c r="E19" s="17">
        <v>141.96900000000002</v>
      </c>
      <c r="F19" s="17">
        <v>118.37031897026802</v>
      </c>
      <c r="G19" s="17">
        <v>1104</v>
      </c>
      <c r="H19" s="17">
        <v>2.2837075151925301</v>
      </c>
      <c r="I19" s="16">
        <v>3488</v>
      </c>
    </row>
    <row r="20" spans="1:17" x14ac:dyDescent="0.3">
      <c r="A20" s="13">
        <v>2012</v>
      </c>
      <c r="B20" s="18"/>
      <c r="C20" s="17">
        <v>1645.0865133098703</v>
      </c>
      <c r="D20" s="17">
        <v>406.661</v>
      </c>
      <c r="E20" s="17">
        <v>149.98699999999999</v>
      </c>
      <c r="F20" s="17">
        <v>114.89650906969668</v>
      </c>
      <c r="G20" s="17">
        <v>1075</v>
      </c>
      <c r="H20" s="17">
        <v>2.2733540514378898</v>
      </c>
      <c r="I20" s="16">
        <v>3394</v>
      </c>
    </row>
    <row r="21" spans="1:17" x14ac:dyDescent="0.3">
      <c r="A21" s="13">
        <v>2013</v>
      </c>
      <c r="B21" s="18"/>
      <c r="C21" s="17">
        <v>1670.7050358245485</v>
      </c>
      <c r="D21" s="17">
        <v>406.72000000000008</v>
      </c>
      <c r="E21" s="17">
        <v>152.79500000000004</v>
      </c>
      <c r="F21" s="17">
        <v>112.21704097523953</v>
      </c>
      <c r="G21" s="17">
        <v>1089</v>
      </c>
      <c r="H21" s="17">
        <v>2.2446331580590102</v>
      </c>
      <c r="I21" s="16">
        <v>3434</v>
      </c>
    </row>
    <row r="22" spans="1:17" x14ac:dyDescent="0.3">
      <c r="A22" s="13">
        <v>2014</v>
      </c>
      <c r="B22" s="18"/>
      <c r="C22" s="17">
        <v>1677</v>
      </c>
      <c r="D22" s="17">
        <v>410.82399999999996</v>
      </c>
      <c r="E22" s="17">
        <v>150.87599999999998</v>
      </c>
      <c r="F22" s="17">
        <v>111.33271480506806</v>
      </c>
      <c r="G22" s="17">
        <v>1128</v>
      </c>
      <c r="H22" s="17">
        <v>2.5376028377300099</v>
      </c>
      <c r="I22" s="16">
        <v>3480</v>
      </c>
    </row>
    <row r="23" spans="1:17" x14ac:dyDescent="0.3">
      <c r="A23" s="13">
        <v>2015</v>
      </c>
      <c r="B23" s="18"/>
      <c r="C23" s="17">
        <v>1720</v>
      </c>
      <c r="D23" s="17">
        <v>415</v>
      </c>
      <c r="E23" s="17">
        <v>147</v>
      </c>
      <c r="F23" s="17">
        <v>114</v>
      </c>
      <c r="G23" s="17">
        <v>1110</v>
      </c>
      <c r="H23" s="17">
        <v>2.5593931595932098</v>
      </c>
      <c r="I23" s="16">
        <v>3510</v>
      </c>
    </row>
    <row r="24" spans="1:17" x14ac:dyDescent="0.3">
      <c r="A24" s="13">
        <v>2016</v>
      </c>
      <c r="B24" s="18"/>
      <c r="C24" s="17">
        <v>1786</v>
      </c>
      <c r="D24" s="17">
        <v>412</v>
      </c>
      <c r="E24" s="17">
        <v>147</v>
      </c>
      <c r="F24" s="17">
        <v>115</v>
      </c>
      <c r="G24" s="17">
        <v>1181</v>
      </c>
      <c r="H24" s="17">
        <v>3</v>
      </c>
      <c r="I24" s="16">
        <v>3644</v>
      </c>
    </row>
    <row r="25" spans="1:17" x14ac:dyDescent="0.3">
      <c r="A25" s="13">
        <v>2017</v>
      </c>
      <c r="B25" s="20"/>
      <c r="C25" s="17">
        <v>1870</v>
      </c>
      <c r="D25" s="17">
        <v>421</v>
      </c>
      <c r="E25" s="17">
        <v>147</v>
      </c>
      <c r="F25" s="17">
        <v>114</v>
      </c>
      <c r="G25" s="17">
        <v>1176</v>
      </c>
      <c r="H25" s="17">
        <v>3</v>
      </c>
      <c r="I25" s="16">
        <v>3731</v>
      </c>
    </row>
    <row r="26" spans="1:17" x14ac:dyDescent="0.3">
      <c r="A26" s="44" t="s">
        <v>22</v>
      </c>
      <c r="B26" s="41"/>
      <c r="C26" s="42">
        <v>0.23899999999999999</v>
      </c>
      <c r="D26" s="42">
        <v>3.6999999999999998E-2</v>
      </c>
      <c r="E26" s="42">
        <v>9.8000000000000004E-2</v>
      </c>
      <c r="F26" s="42">
        <v>-0.10299999999999999</v>
      </c>
      <c r="G26" s="42">
        <v>0.10199999999999999</v>
      </c>
      <c r="H26" s="42">
        <v>0.217</v>
      </c>
      <c r="I26" s="42">
        <v>0.15</v>
      </c>
    </row>
    <row r="27" spans="1:17" x14ac:dyDescent="0.3">
      <c r="A27" s="40" t="s">
        <v>23</v>
      </c>
      <c r="B27" s="41"/>
      <c r="C27" s="42">
        <v>4.7E-2</v>
      </c>
      <c r="D27" s="42">
        <v>2.1999999999999999E-2</v>
      </c>
      <c r="E27" s="42">
        <v>-2E-3</v>
      </c>
      <c r="F27" s="42">
        <v>-0.01</v>
      </c>
      <c r="G27" s="42">
        <v>-4.0000000000000001E-3</v>
      </c>
      <c r="H27" s="42">
        <v>1.2999999999999999E-2</v>
      </c>
      <c r="I27" s="42">
        <v>2.4E-2</v>
      </c>
    </row>
    <row r="28" spans="1:17" x14ac:dyDescent="0.3">
      <c r="A28" s="21"/>
      <c r="B28" s="22"/>
      <c r="C28" s="23"/>
      <c r="D28" s="23"/>
      <c r="E28" s="23"/>
      <c r="F28" s="23"/>
      <c r="G28" s="24"/>
      <c r="H28" s="23"/>
      <c r="I28" s="25"/>
    </row>
    <row r="29" spans="1:17" x14ac:dyDescent="0.3">
      <c r="A29" s="26" t="s">
        <v>15</v>
      </c>
    </row>
    <row r="30" spans="1:17" x14ac:dyDescent="0.3">
      <c r="C30" s="37" t="s">
        <v>1</v>
      </c>
      <c r="D30" s="37" t="s">
        <v>2</v>
      </c>
      <c r="E30" s="38" t="s">
        <v>3</v>
      </c>
      <c r="F30" s="37" t="s">
        <v>4</v>
      </c>
      <c r="G30" s="37" t="s">
        <v>5</v>
      </c>
      <c r="H30" s="37" t="s">
        <v>6</v>
      </c>
      <c r="I30" s="37" t="s">
        <v>7</v>
      </c>
    </row>
    <row r="31" spans="1:17" x14ac:dyDescent="0.3">
      <c r="C31" s="39" t="s">
        <v>8</v>
      </c>
      <c r="D31" s="39" t="s">
        <v>9</v>
      </c>
      <c r="E31" s="39" t="s">
        <v>10</v>
      </c>
      <c r="F31" s="39" t="s">
        <v>11</v>
      </c>
      <c r="G31" s="39" t="s">
        <v>12</v>
      </c>
      <c r="H31" s="39" t="s">
        <v>13</v>
      </c>
      <c r="I31" s="39" t="s">
        <v>14</v>
      </c>
      <c r="K31" s="33" t="s">
        <v>25</v>
      </c>
      <c r="L31" s="33" t="s">
        <v>26</v>
      </c>
      <c r="M31" s="33" t="s">
        <v>27</v>
      </c>
      <c r="P31" s="33"/>
      <c r="Q31" s="33"/>
    </row>
    <row r="32" spans="1:17" x14ac:dyDescent="0.3">
      <c r="A32" s="9">
        <v>1995</v>
      </c>
      <c r="B32" s="10"/>
      <c r="C32" s="27">
        <f t="shared" ref="C32:I43" si="0">C11/$I11*100</f>
        <v>45.280525415797726</v>
      </c>
      <c r="D32" s="27">
        <f t="shared" si="0"/>
        <v>13.63756929089466</v>
      </c>
      <c r="E32" s="27">
        <f t="shared" si="0"/>
        <v>4.2909507714025992</v>
      </c>
      <c r="F32" s="27">
        <f t="shared" si="0"/>
        <v>4.0376815914880115</v>
      </c>
      <c r="G32" s="27">
        <f t="shared" si="0"/>
        <v>32.69120694561191</v>
      </c>
      <c r="H32" s="27">
        <f t="shared" si="0"/>
        <v>6.2065984805085107E-2</v>
      </c>
      <c r="I32" s="27">
        <f t="shared" si="0"/>
        <v>100</v>
      </c>
      <c r="J32" s="33">
        <v>1995</v>
      </c>
      <c r="K32" s="45">
        <v>1288.6600000000001</v>
      </c>
      <c r="L32" s="34">
        <f t="shared" ref="L32:L46" si="1">C11/I11*100</f>
        <v>45.280525415797726</v>
      </c>
      <c r="M32" s="34">
        <f>K32/O32*100</f>
        <v>67.334913369009129</v>
      </c>
      <c r="O32" s="35">
        <f>+C11+D11+E11+F11</f>
        <v>1913.8065760000002</v>
      </c>
      <c r="P32" s="33"/>
      <c r="Q32" s="33"/>
    </row>
    <row r="33" spans="1:17" x14ac:dyDescent="0.3">
      <c r="A33" s="13">
        <v>2000</v>
      </c>
      <c r="B33" s="14"/>
      <c r="C33" s="28">
        <f t="shared" si="0"/>
        <v>46.518615131564786</v>
      </c>
      <c r="D33" s="28">
        <f t="shared" si="0"/>
        <v>12.511896579115103</v>
      </c>
      <c r="E33" s="28">
        <f t="shared" si="0"/>
        <v>4.1272273842291183</v>
      </c>
      <c r="F33" s="29">
        <f t="shared" si="0"/>
        <v>3.9171080909177576</v>
      </c>
      <c r="G33" s="28">
        <f t="shared" si="0"/>
        <v>32.874995757418468</v>
      </c>
      <c r="H33" s="28">
        <f t="shared" si="0"/>
        <v>6.6682786945709185E-2</v>
      </c>
      <c r="I33" s="28">
        <f t="shared" si="0"/>
        <v>100</v>
      </c>
      <c r="J33" s="33">
        <v>2000</v>
      </c>
      <c r="K33" s="45">
        <v>1509.4880000000001</v>
      </c>
      <c r="L33" s="34">
        <f t="shared" si="1"/>
        <v>46.518615131564786</v>
      </c>
      <c r="M33" s="34">
        <f t="shared" ref="M33:M42" si="2">K33/O33*100</f>
        <v>69.369852941176475</v>
      </c>
      <c r="O33" s="35">
        <v>2176</v>
      </c>
      <c r="P33" s="33"/>
      <c r="Q33" s="33"/>
    </row>
    <row r="34" spans="1:17" x14ac:dyDescent="0.3">
      <c r="A34" s="13">
        <v>2005</v>
      </c>
      <c r="B34" s="18"/>
      <c r="C34" s="28">
        <f t="shared" si="0"/>
        <v>48.614017987911623</v>
      </c>
      <c r="D34" s="28">
        <f t="shared" si="0"/>
        <v>11.521024105514623</v>
      </c>
      <c r="E34" s="28">
        <f t="shared" si="0"/>
        <v>3.8432836998061473</v>
      </c>
      <c r="F34" s="29">
        <f t="shared" si="0"/>
        <v>3.8102604209360282</v>
      </c>
      <c r="G34" s="28">
        <f t="shared" si="0"/>
        <v>32.151758515646634</v>
      </c>
      <c r="H34" s="28">
        <f t="shared" si="0"/>
        <v>6.3101947544960138E-2</v>
      </c>
      <c r="I34" s="28">
        <f t="shared" si="0"/>
        <v>100</v>
      </c>
      <c r="J34" s="36">
        <v>2005</v>
      </c>
      <c r="K34" s="46">
        <v>1755.4521895434887</v>
      </c>
      <c r="L34" s="34">
        <f t="shared" si="1"/>
        <v>48.614017987911623</v>
      </c>
      <c r="M34" s="34">
        <f t="shared" si="2"/>
        <v>70.585130259086796</v>
      </c>
      <c r="O34" s="35">
        <v>2487</v>
      </c>
      <c r="P34" s="33"/>
      <c r="Q34" s="33"/>
    </row>
    <row r="35" spans="1:17" x14ac:dyDescent="0.3">
      <c r="A35" s="13">
        <v>2006</v>
      </c>
      <c r="B35" s="18"/>
      <c r="C35" s="28">
        <f t="shared" si="0"/>
        <v>48.941276688727051</v>
      </c>
      <c r="D35" s="28">
        <f t="shared" si="0"/>
        <v>11.845794180196624</v>
      </c>
      <c r="E35" s="28">
        <f t="shared" si="0"/>
        <v>3.7464301184276141</v>
      </c>
      <c r="F35" s="29">
        <f t="shared" si="0"/>
        <v>3.692070296632207</v>
      </c>
      <c r="G35" s="28">
        <f t="shared" si="0"/>
        <v>31.710916281495578</v>
      </c>
      <c r="H35" s="28">
        <f t="shared" si="0"/>
        <v>6.3512434520933275E-2</v>
      </c>
      <c r="I35" s="28">
        <f t="shared" si="0"/>
        <v>100</v>
      </c>
      <c r="J35" s="33">
        <v>2006</v>
      </c>
      <c r="K35" s="46">
        <v>1810.2923511235158</v>
      </c>
      <c r="L35" s="34">
        <f t="shared" si="1"/>
        <v>48.941276688727051</v>
      </c>
      <c r="M35" s="34">
        <f t="shared" si="2"/>
        <v>70.411993431486422</v>
      </c>
      <c r="O35" s="35">
        <v>2571</v>
      </c>
      <c r="P35" s="33"/>
      <c r="Q35" s="33"/>
    </row>
    <row r="36" spans="1:17" x14ac:dyDescent="0.3">
      <c r="A36" s="13">
        <v>2007</v>
      </c>
      <c r="B36" s="18"/>
      <c r="C36" s="28">
        <f t="shared" si="0"/>
        <v>49.981552621928508</v>
      </c>
      <c r="D36" s="28">
        <f t="shared" si="0"/>
        <v>12.043884752868973</v>
      </c>
      <c r="E36" s="28">
        <f t="shared" si="0"/>
        <v>3.8786638056783604</v>
      </c>
      <c r="F36" s="29">
        <f t="shared" si="0"/>
        <v>3.4226878824931646</v>
      </c>
      <c r="G36" s="28">
        <f t="shared" si="0"/>
        <v>30.608494977330757</v>
      </c>
      <c r="H36" s="28">
        <f t="shared" si="0"/>
        <v>6.4715959700237469E-2</v>
      </c>
      <c r="I36" s="28">
        <f t="shared" si="0"/>
        <v>100</v>
      </c>
      <c r="J36" s="36">
        <v>2007</v>
      </c>
      <c r="K36" s="46">
        <v>1875.7786419145309</v>
      </c>
      <c r="L36" s="34">
        <f t="shared" si="1"/>
        <v>49.981552621928508</v>
      </c>
      <c r="M36" s="34">
        <f t="shared" si="2"/>
        <v>72.095582815079808</v>
      </c>
      <c r="O36" s="35">
        <f>+C15+D15+E15+F15</f>
        <v>2601.7941303363532</v>
      </c>
      <c r="P36" s="33"/>
      <c r="Q36" s="33"/>
    </row>
    <row r="37" spans="1:17" x14ac:dyDescent="0.3">
      <c r="A37" s="13">
        <v>2008</v>
      </c>
      <c r="B37" s="18"/>
      <c r="C37" s="28">
        <f t="shared" si="0"/>
        <v>50.049222804084039</v>
      </c>
      <c r="D37" s="28">
        <f t="shared" si="0"/>
        <v>12.016542173362883</v>
      </c>
      <c r="E37" s="28">
        <f t="shared" si="0"/>
        <v>3.9913832181324085</v>
      </c>
      <c r="F37" s="29">
        <f t="shared" si="0"/>
        <v>3.3909934920567832</v>
      </c>
      <c r="G37" s="28">
        <f t="shared" si="0"/>
        <v>30.487196555177732</v>
      </c>
      <c r="H37" s="28">
        <f t="shared" si="0"/>
        <v>6.4661757186158048E-2</v>
      </c>
      <c r="I37" s="28">
        <f t="shared" si="0"/>
        <v>100</v>
      </c>
      <c r="J37" s="33">
        <v>2008</v>
      </c>
      <c r="K37" s="46">
        <v>1844.1198571687864</v>
      </c>
      <c r="L37" s="34">
        <f t="shared" si="1"/>
        <v>50.049222804084039</v>
      </c>
      <c r="M37" s="34">
        <f t="shared" si="2"/>
        <v>72.067043966698861</v>
      </c>
      <c r="O37" s="35">
        <f>+C16+D16+E16+F16</f>
        <v>2558.8948230219175</v>
      </c>
      <c r="P37" s="33"/>
      <c r="Q37" s="33"/>
    </row>
    <row r="38" spans="1:17" x14ac:dyDescent="0.3">
      <c r="A38" s="13">
        <v>2009</v>
      </c>
      <c r="B38" s="18"/>
      <c r="C38" s="28">
        <f t="shared" si="0"/>
        <v>50.440736167958065</v>
      </c>
      <c r="D38" s="28">
        <f t="shared" si="0"/>
        <v>11.044415935847338</v>
      </c>
      <c r="E38" s="28">
        <f t="shared" si="0"/>
        <v>4.0326255550500223</v>
      </c>
      <c r="F38" s="29">
        <f t="shared" si="0"/>
        <v>3.7008812665787532</v>
      </c>
      <c r="G38" s="28">
        <f t="shared" si="0"/>
        <v>30.713808985729131</v>
      </c>
      <c r="H38" s="28">
        <f t="shared" si="0"/>
        <v>6.7532088836700352E-2</v>
      </c>
      <c r="I38" s="28">
        <f t="shared" si="0"/>
        <v>100</v>
      </c>
      <c r="J38" s="36">
        <v>2009</v>
      </c>
      <c r="K38" s="46">
        <v>1660.3209960354313</v>
      </c>
      <c r="L38" s="34">
        <f t="shared" si="1"/>
        <v>50.440736167958065</v>
      </c>
      <c r="M38" s="34">
        <f t="shared" si="2"/>
        <v>71.68916217769565</v>
      </c>
      <c r="O38" s="35">
        <v>2316</v>
      </c>
      <c r="P38" s="33"/>
      <c r="Q38" s="33"/>
    </row>
    <row r="39" spans="1:17" x14ac:dyDescent="0.3">
      <c r="A39" s="13">
        <v>2010</v>
      </c>
      <c r="B39" s="18"/>
      <c r="C39" s="28">
        <f t="shared" si="0"/>
        <v>49.388492975008006</v>
      </c>
      <c r="D39" s="28">
        <f t="shared" si="0"/>
        <v>11.367342689709785</v>
      </c>
      <c r="E39" s="28">
        <f t="shared" si="0"/>
        <v>4.4923030268170878</v>
      </c>
      <c r="F39" s="29">
        <f t="shared" si="0"/>
        <v>3.4990010630793273</v>
      </c>
      <c r="G39" s="28">
        <f t="shared" si="0"/>
        <v>31.167462695942273</v>
      </c>
      <c r="H39" s="28">
        <f t="shared" si="0"/>
        <v>6.6802562370717231E-2</v>
      </c>
      <c r="I39" s="28">
        <f t="shared" si="0"/>
        <v>100</v>
      </c>
      <c r="J39" s="36">
        <v>2010</v>
      </c>
      <c r="K39" s="46">
        <v>1709.8018032430837</v>
      </c>
      <c r="L39" s="34">
        <f t="shared" si="1"/>
        <v>49.388492975008006</v>
      </c>
      <c r="M39" s="34">
        <f t="shared" si="2"/>
        <v>70.507290855384895</v>
      </c>
      <c r="O39" s="35">
        <v>2425</v>
      </c>
      <c r="P39" s="33"/>
      <c r="Q39" s="33"/>
    </row>
    <row r="40" spans="1:17" x14ac:dyDescent="0.3">
      <c r="A40" s="13">
        <v>2011</v>
      </c>
      <c r="B40" s="18"/>
      <c r="C40" s="28">
        <f t="shared" si="0"/>
        <v>48.715183179370733</v>
      </c>
      <c r="D40" s="28">
        <f t="shared" si="0"/>
        <v>12.10140481651376</v>
      </c>
      <c r="E40" s="28">
        <f t="shared" si="0"/>
        <v>4.0702121559633033</v>
      </c>
      <c r="F40" s="29">
        <f t="shared" si="0"/>
        <v>3.3936444658907114</v>
      </c>
      <c r="G40" s="28">
        <f t="shared" si="0"/>
        <v>31.651376146788991</v>
      </c>
      <c r="H40" s="28">
        <f t="shared" si="0"/>
        <v>6.5473265917217027E-2</v>
      </c>
      <c r="I40" s="28">
        <f t="shared" si="0"/>
        <v>100</v>
      </c>
      <c r="J40" s="36">
        <v>2011</v>
      </c>
      <c r="K40" s="46">
        <v>1699.1855892964511</v>
      </c>
      <c r="L40" s="34">
        <f t="shared" si="1"/>
        <v>48.715183179370733</v>
      </c>
      <c r="M40" s="34">
        <f t="shared" si="2"/>
        <v>70.0406261045528</v>
      </c>
      <c r="O40" s="35">
        <v>2426</v>
      </c>
      <c r="P40" s="33"/>
      <c r="Q40" s="33"/>
    </row>
    <row r="41" spans="1:17" x14ac:dyDescent="0.3">
      <c r="A41" s="13">
        <v>2012</v>
      </c>
      <c r="B41" s="18"/>
      <c r="C41" s="28">
        <f t="shared" si="0"/>
        <v>48.470433509424581</v>
      </c>
      <c r="D41" s="28">
        <f t="shared" si="0"/>
        <v>11.981761932822629</v>
      </c>
      <c r="E41" s="28">
        <f t="shared" si="0"/>
        <v>4.4191809074837947</v>
      </c>
      <c r="F41" s="29">
        <f t="shared" si="0"/>
        <v>3.3852831193192894</v>
      </c>
      <c r="G41" s="28">
        <f t="shared" si="0"/>
        <v>31.673541543901003</v>
      </c>
      <c r="H41" s="28">
        <f t="shared" si="0"/>
        <v>6.6981557202059214E-2</v>
      </c>
      <c r="I41" s="28">
        <f t="shared" si="0"/>
        <v>100</v>
      </c>
      <c r="J41" s="36">
        <v>2012</v>
      </c>
      <c r="K41" s="46">
        <v>1645.0865133098703</v>
      </c>
      <c r="L41" s="34">
        <f t="shared" si="1"/>
        <v>48.470433509424581</v>
      </c>
      <c r="M41" s="34">
        <f t="shared" si="2"/>
        <v>69.589108008031744</v>
      </c>
      <c r="O41" s="35">
        <v>2364</v>
      </c>
      <c r="P41" s="33"/>
      <c r="Q41" s="33"/>
    </row>
    <row r="42" spans="1:17" x14ac:dyDescent="0.3">
      <c r="A42" s="13">
        <v>2013</v>
      </c>
      <c r="B42" s="18"/>
      <c r="C42" s="28">
        <f t="shared" si="0"/>
        <v>48.651864759014224</v>
      </c>
      <c r="D42" s="28">
        <f t="shared" si="0"/>
        <v>11.843913803145023</v>
      </c>
      <c r="E42" s="28">
        <f t="shared" si="0"/>
        <v>4.4494758299359356</v>
      </c>
      <c r="F42" s="29">
        <f t="shared" si="0"/>
        <v>3.2678229754001022</v>
      </c>
      <c r="G42" s="28">
        <f t="shared" si="0"/>
        <v>31.71228887594642</v>
      </c>
      <c r="H42" s="28">
        <f t="shared" si="0"/>
        <v>6.5364972570151725E-2</v>
      </c>
      <c r="I42" s="28">
        <f t="shared" si="0"/>
        <v>100</v>
      </c>
      <c r="J42" s="36">
        <v>2013</v>
      </c>
      <c r="K42" s="46">
        <v>1670.7050358245485</v>
      </c>
      <c r="L42" s="34">
        <f t="shared" si="1"/>
        <v>48.651864759014224</v>
      </c>
      <c r="M42" s="34">
        <f t="shared" si="2"/>
        <v>71.323368826924806</v>
      </c>
      <c r="O42" s="35">
        <f>+C21+D21+E21+F21</f>
        <v>2342.437076799788</v>
      </c>
      <c r="P42" s="33"/>
      <c r="Q42" s="33"/>
    </row>
    <row r="43" spans="1:17" x14ac:dyDescent="0.3">
      <c r="A43" s="13">
        <v>2014</v>
      </c>
      <c r="B43" s="18"/>
      <c r="C43" s="28">
        <f t="shared" si="0"/>
        <v>48.189655172413794</v>
      </c>
      <c r="D43" s="28">
        <f t="shared" si="0"/>
        <v>11.805287356321838</v>
      </c>
      <c r="E43" s="28">
        <f t="shared" si="0"/>
        <v>4.3355172413793097</v>
      </c>
      <c r="F43" s="29">
        <f t="shared" si="0"/>
        <v>3.1992159426743694</v>
      </c>
      <c r="G43" s="28">
        <f t="shared" si="0"/>
        <v>32.41379310344827</v>
      </c>
      <c r="H43" s="28">
        <f t="shared" si="0"/>
        <v>7.2919621773850862E-2</v>
      </c>
      <c r="I43" s="28">
        <f t="shared" si="0"/>
        <v>100</v>
      </c>
      <c r="J43" s="33">
        <v>2014</v>
      </c>
      <c r="K43" s="45">
        <v>1677</v>
      </c>
      <c r="L43" s="34">
        <f t="shared" si="1"/>
        <v>48.189655172413794</v>
      </c>
      <c r="M43" s="34">
        <f>K43/O43*100</f>
        <v>71.360708701415035</v>
      </c>
      <c r="O43" s="35">
        <f>+C22+D22+E22+F22</f>
        <v>2350.0327148050678</v>
      </c>
      <c r="P43" s="33"/>
      <c r="Q43" s="33"/>
    </row>
    <row r="44" spans="1:17" x14ac:dyDescent="0.3">
      <c r="A44" s="13">
        <v>2015</v>
      </c>
      <c r="B44" s="18"/>
      <c r="C44" s="28">
        <f>C24/$I24*100</f>
        <v>49.012074643249179</v>
      </c>
      <c r="D44" s="28">
        <v>11.9</v>
      </c>
      <c r="E44" s="28">
        <f t="shared" ref="E44:I44" si="3">E24/$I24*100</f>
        <v>4.0340285400658615</v>
      </c>
      <c r="F44" s="28">
        <f t="shared" si="3"/>
        <v>3.1558726673984636</v>
      </c>
      <c r="G44" s="28">
        <f t="shared" si="3"/>
        <v>32.409440175631175</v>
      </c>
      <c r="H44" s="28">
        <f t="shared" si="3"/>
        <v>8.2327113062568597E-2</v>
      </c>
      <c r="I44" s="28">
        <f t="shared" si="3"/>
        <v>100</v>
      </c>
      <c r="J44" s="33">
        <v>2015</v>
      </c>
      <c r="K44" s="45">
        <v>1720</v>
      </c>
      <c r="L44" s="34">
        <f t="shared" si="1"/>
        <v>49.002849002849004</v>
      </c>
      <c r="M44" s="34">
        <f>K44/O44*100</f>
        <v>71.786310517529216</v>
      </c>
      <c r="O44" s="35">
        <f>+C23+D23+E23+F23</f>
        <v>2396</v>
      </c>
      <c r="P44" s="33"/>
      <c r="Q44" s="33"/>
    </row>
    <row r="45" spans="1:17" x14ac:dyDescent="0.3">
      <c r="A45" s="13">
        <v>2016</v>
      </c>
      <c r="B45" s="18"/>
      <c r="C45" s="28">
        <f>C24/$I24*100</f>
        <v>49.012074643249179</v>
      </c>
      <c r="D45" s="28">
        <v>11.2</v>
      </c>
      <c r="E45" s="28">
        <f t="shared" ref="E45:I46" si="4">E24/$I24*100</f>
        <v>4.0340285400658615</v>
      </c>
      <c r="F45" s="28">
        <f t="shared" si="4"/>
        <v>3.1558726673984636</v>
      </c>
      <c r="G45" s="28">
        <f t="shared" si="4"/>
        <v>32.409440175631175</v>
      </c>
      <c r="H45" s="28">
        <f t="shared" si="4"/>
        <v>8.2327113062568597E-2</v>
      </c>
      <c r="I45" s="28">
        <f t="shared" si="4"/>
        <v>100</v>
      </c>
      <c r="J45" s="36">
        <v>2016</v>
      </c>
      <c r="K45" s="45">
        <v>1786</v>
      </c>
      <c r="L45" s="34">
        <f t="shared" si="1"/>
        <v>49.012074643249179</v>
      </c>
      <c r="M45" s="34">
        <f>K45/O45*100</f>
        <v>72.60162601626017</v>
      </c>
      <c r="O45" s="35">
        <f>+C24+D24+E24+F24</f>
        <v>2460</v>
      </c>
      <c r="P45" s="33"/>
      <c r="Q45" s="33"/>
    </row>
    <row r="46" spans="1:17" x14ac:dyDescent="0.3">
      <c r="A46" s="19">
        <v>2017</v>
      </c>
      <c r="B46" s="20"/>
      <c r="C46" s="30">
        <f>C25/$I25*100</f>
        <v>50.120611096220856</v>
      </c>
      <c r="D46" s="30">
        <v>11.2</v>
      </c>
      <c r="E46" s="30">
        <f t="shared" si="4"/>
        <v>3.9399624765478425</v>
      </c>
      <c r="F46" s="30">
        <f t="shared" si="4"/>
        <v>3.0554811042615921</v>
      </c>
      <c r="G46" s="30">
        <f t="shared" si="4"/>
        <v>31.51969981238274</v>
      </c>
      <c r="H46" s="30">
        <f t="shared" si="4"/>
        <v>8.0407397480568216E-2</v>
      </c>
      <c r="I46" s="30">
        <f t="shared" si="4"/>
        <v>100</v>
      </c>
      <c r="J46" s="36">
        <v>2017</v>
      </c>
      <c r="K46" s="45">
        <v>1870</v>
      </c>
      <c r="L46" s="34">
        <f t="shared" si="1"/>
        <v>50.120611096220856</v>
      </c>
      <c r="M46" s="34">
        <f>K46/O46*100</f>
        <v>73.275862068965509</v>
      </c>
      <c r="O46" s="35">
        <f>+C25+D25+E25+F25</f>
        <v>2552</v>
      </c>
      <c r="P46" s="33"/>
      <c r="Q46" s="33"/>
    </row>
    <row r="47" spans="1:17" x14ac:dyDescent="0.3">
      <c r="F47" s="31"/>
      <c r="I47" s="32" t="s">
        <v>24</v>
      </c>
      <c r="J47" s="36"/>
      <c r="K47" s="36"/>
      <c r="L47" s="36"/>
      <c r="M47" s="36"/>
    </row>
    <row r="48" spans="1:17" s="31" customFormat="1" ht="12" x14ac:dyDescent="0.3">
      <c r="A48" s="31" t="s">
        <v>19</v>
      </c>
      <c r="J48" s="50"/>
      <c r="K48" s="50"/>
      <c r="L48" s="50"/>
      <c r="M48" s="50"/>
      <c r="N48" s="51"/>
      <c r="O48" s="51"/>
    </row>
    <row r="49" spans="1:15" s="31" customFormat="1" ht="12" x14ac:dyDescent="0.3">
      <c r="A49" s="31" t="s">
        <v>20</v>
      </c>
      <c r="J49" s="50"/>
      <c r="K49" s="50"/>
      <c r="L49" s="50"/>
      <c r="M49" s="50"/>
      <c r="N49" s="51"/>
      <c r="O49" s="51"/>
    </row>
    <row r="50" spans="1:15" s="31" customFormat="1" ht="12" x14ac:dyDescent="0.3">
      <c r="A50" s="31" t="s">
        <v>21</v>
      </c>
      <c r="I50" s="43"/>
      <c r="J50" s="50"/>
      <c r="K50" s="50"/>
      <c r="L50" s="50"/>
      <c r="M50" s="50"/>
      <c r="N50" s="51"/>
      <c r="O50" s="51"/>
    </row>
  </sheetData>
  <phoneticPr fontId="19" type="noConversion"/>
  <pageMargins left="0.70866141732283472" right="0.70866141732283472" top="0.74803149606299213" bottom="0.74803149606299213" header="0.31496062992125984" footer="0.31496062992125984"/>
  <pageSetup paperSize="9" scale="67" orientation="landscape" r:id="rId1"/>
  <headerFooter alignWithMargins="0">
    <oddFooter>&amp;L&amp;"Trebuchet MS,Grassetto"&amp;10Statistiche - MISCELLANEOUS
Automobile in cifre&amp;"Arial,Grassetto" &amp;C&amp;"Trebuchet MS,Grassetto"&amp;10&amp;P/&amp;N&amp;R&amp;"Trebuchet MS,Grassetto"&amp;10ANFIA - Studi e Statistiche</oddFooter>
  </headerFooter>
  <ignoredErrors>
    <ignoredError sqref="C44:J44 N4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15.UE_traffico_merci</vt:lpstr>
      <vt:lpstr>'15.UE_traffico_merci'!Area_stampa</vt:lpstr>
    </vt:vector>
  </TitlesOfParts>
  <Company>ANFIA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DUPREZ</dc:creator>
  <cp:lastModifiedBy>ANFIA </cp:lastModifiedBy>
  <cp:lastPrinted>2020-10-26T15:11:02Z</cp:lastPrinted>
  <dcterms:created xsi:type="dcterms:W3CDTF">2012-10-12T10:00:32Z</dcterms:created>
  <dcterms:modified xsi:type="dcterms:W3CDTF">2020-10-26T15:14:22Z</dcterms:modified>
</cp:coreProperties>
</file>