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INI PORTALE AUTO IN CIFRE 2020\miscellaneous\DaControllare\"/>
    </mc:Choice>
  </mc:AlternateContent>
  <xr:revisionPtr revIDLastSave="0" documentId="13_ncr:1_{0764793A-8516-4CEC-B783-9341021F7C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7.UE_Incidenti_morti" sheetId="1" r:id="rId1"/>
  </sheets>
  <definedNames>
    <definedName name="_xlnm.Print_Area" localSheetId="0">'17.UE_Incidenti_morti'!$A$1:$AD$44</definedName>
    <definedName name="_xlnm.Print_Titles" localSheetId="0">'17.UE_Incidenti_morti'!$1:$2</definedName>
  </definedNames>
  <calcPr calcId="181029"/>
</workbook>
</file>

<file path=xl/calcChain.xml><?xml version="1.0" encoding="utf-8"?>
<calcChain xmlns="http://schemas.openxmlformats.org/spreadsheetml/2006/main">
  <c r="M37" i="1" l="1"/>
  <c r="M36" i="1"/>
  <c r="M35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6" i="1"/>
  <c r="J38" i="1"/>
  <c r="J34" i="1"/>
  <c r="J39" i="1" s="1"/>
  <c r="I38" i="1" l="1"/>
  <c r="K38" i="1"/>
  <c r="M38" i="1" s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34" i="1"/>
  <c r="M34" i="1" s="1"/>
  <c r="I34" i="1"/>
  <c r="G38" i="1"/>
  <c r="H38" i="1"/>
  <c r="E34" i="1"/>
  <c r="G34" i="1"/>
  <c r="H34" i="1"/>
  <c r="B38" i="1"/>
  <c r="B34" i="1"/>
  <c r="C34" i="1"/>
  <c r="D34" i="1"/>
  <c r="F34" i="1"/>
  <c r="C38" i="1"/>
  <c r="D38" i="1"/>
  <c r="E38" i="1"/>
  <c r="F38" i="1"/>
  <c r="M40" i="1"/>
  <c r="M41" i="1"/>
  <c r="M42" i="1"/>
  <c r="F39" i="1" l="1"/>
  <c r="I39" i="1"/>
  <c r="K39" i="1"/>
  <c r="M39" i="1" s="1"/>
  <c r="H39" i="1"/>
  <c r="L34" i="1"/>
  <c r="L38" i="1"/>
  <c r="D39" i="1"/>
  <c r="C39" i="1"/>
  <c r="G39" i="1"/>
  <c r="B39" i="1"/>
  <c r="E39" i="1"/>
  <c r="L39" i="1" l="1"/>
</calcChain>
</file>

<file path=xl/sharedStrings.xml><?xml version="1.0" encoding="utf-8"?>
<sst xmlns="http://schemas.openxmlformats.org/spreadsheetml/2006/main" count="46" uniqueCount="45">
  <si>
    <t xml:space="preserve">Paesi </t>
  </si>
  <si>
    <t>Bulgaria</t>
  </si>
  <si>
    <t>Cipro</t>
  </si>
  <si>
    <t>Estonia</t>
  </si>
  <si>
    <t>Francia</t>
  </si>
  <si>
    <t>Grecia</t>
  </si>
  <si>
    <t>Irlanda</t>
  </si>
  <si>
    <t>Lettonia</t>
  </si>
  <si>
    <t>Lussemburgo</t>
  </si>
  <si>
    <t>Malta</t>
  </si>
  <si>
    <t>Paesi Bassi</t>
  </si>
  <si>
    <t>Portogallo</t>
  </si>
  <si>
    <t>Romania</t>
  </si>
  <si>
    <t>Slovacchia</t>
  </si>
  <si>
    <t>Slovenia</t>
  </si>
  <si>
    <t>Spagna</t>
  </si>
  <si>
    <t>Svezia</t>
  </si>
  <si>
    <t>Ungheria</t>
  </si>
  <si>
    <t>Islanda</t>
  </si>
  <si>
    <t>Svizzera</t>
  </si>
  <si>
    <t>EFTA</t>
  </si>
  <si>
    <t>UNIONE EUROPEA+EFTA</t>
  </si>
  <si>
    <t>Croazia</t>
  </si>
  <si>
    <t>Macedonia</t>
  </si>
  <si>
    <t>Turchia</t>
  </si>
  <si>
    <r>
      <t>Numero di morti*/</t>
    </r>
    <r>
      <rPr>
        <b/>
        <i/>
        <sz val="9"/>
        <rFont val="Trebuchet MS"/>
        <family val="2"/>
      </rPr>
      <t>Number of killed* people</t>
    </r>
  </si>
  <si>
    <r>
      <t>* Deceduti entro 30 gg dalla data dell'incidente/</t>
    </r>
    <r>
      <rPr>
        <i/>
        <sz val="8"/>
        <rFont val="Trebuchet MS"/>
        <family val="2"/>
      </rPr>
      <t>Persons deceased within 30 days from the day of the accident</t>
    </r>
  </si>
  <si>
    <t>UNIONE EUROPEA 28</t>
  </si>
  <si>
    <t xml:space="preserve">UE28+EFTA - INCIDENTI STRADALI </t>
  </si>
  <si>
    <t>EU28+EFTA - ROADS FATALITIES</t>
  </si>
  <si>
    <t xml:space="preserve">Norvegia </t>
  </si>
  <si>
    <t>Belgio</t>
  </si>
  <si>
    <t>UK</t>
  </si>
  <si>
    <t>Rep. Ceca</t>
  </si>
  <si>
    <t>Danimarca</t>
  </si>
  <si>
    <t>Germania</t>
  </si>
  <si>
    <t>Italia</t>
  </si>
  <si>
    <t>Lituania</t>
  </si>
  <si>
    <t>Polonia</t>
  </si>
  <si>
    <t>Finlandia</t>
  </si>
  <si>
    <t>Austria</t>
  </si>
  <si>
    <t>VARIAZIONI %</t>
  </si>
  <si>
    <r>
      <t>Fonte</t>
    </r>
    <r>
      <rPr>
        <i/>
        <sz val="8"/>
        <rFont val="Trebuchet MS"/>
        <family val="2"/>
      </rPr>
      <t>: European Commission (DG Mobility and Transport)/Istat</t>
    </r>
  </si>
  <si>
    <t>2018/2010</t>
  </si>
  <si>
    <t>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</si>
</sst>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3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1"/>
      <color indexed="8"/>
      <name val="Trebuchet MS"/>
      <family val="2"/>
    </font>
    <font>
      <i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Calibri"/>
      <family val="2"/>
    </font>
    <font>
      <b/>
      <sz val="9"/>
      <color indexed="8"/>
      <name val="Trebuchet MS"/>
      <family val="2"/>
    </font>
    <font>
      <sz val="11"/>
      <color theme="1"/>
      <name val="Calibri"/>
      <family val="2"/>
      <scheme val="minor"/>
    </font>
    <font>
      <sz val="16"/>
      <color rgb="FF222222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9"/>
      <color indexed="8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" fillId="22" borderId="0" applyNumberFormat="0" applyBorder="0" applyAlignment="0" applyProtection="0"/>
    <xf numFmtId="0" fontId="32" fillId="0" borderId="0"/>
    <xf numFmtId="0" fontId="8" fillId="0" borderId="0"/>
    <xf numFmtId="0" fontId="8" fillId="0" borderId="0"/>
    <xf numFmtId="0" fontId="3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/>
    <xf numFmtId="0" fontId="21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21" fillId="24" borderId="10" xfId="0" applyFont="1" applyFill="1" applyBorder="1" applyAlignment="1">
      <alignment horizontal="left" wrapText="1" indent="1"/>
    </xf>
    <xf numFmtId="0" fontId="21" fillId="24" borderId="10" xfId="0" applyFont="1" applyFill="1" applyBorder="1" applyAlignment="1">
      <alignment horizontal="center" wrapText="1"/>
    </xf>
    <xf numFmtId="0" fontId="24" fillId="24" borderId="10" xfId="0" quotePrefix="1" applyFont="1" applyFill="1" applyBorder="1" applyAlignment="1">
      <alignment horizontal="center" wrapText="1"/>
    </xf>
    <xf numFmtId="0" fontId="25" fillId="0" borderId="10" xfId="0" applyFont="1" applyFill="1" applyBorder="1" applyAlignment="1" applyProtection="1">
      <alignment horizontal="left" indent="1"/>
    </xf>
    <xf numFmtId="3" fontId="25" fillId="0" borderId="10" xfId="0" applyNumberFormat="1" applyFont="1" applyBorder="1"/>
    <xf numFmtId="3" fontId="25" fillId="0" borderId="10" xfId="29" applyNumberFormat="1" applyFont="1" applyFill="1" applyBorder="1" applyAlignment="1">
      <alignment horizontal="right"/>
    </xf>
    <xf numFmtId="164" fontId="26" fillId="0" borderId="10" xfId="0" applyNumberFormat="1" applyFont="1" applyBorder="1"/>
    <xf numFmtId="3" fontId="25" fillId="0" borderId="10" xfId="0" applyNumberFormat="1" applyFont="1" applyFill="1" applyBorder="1" applyAlignment="1">
      <alignment horizontal="right"/>
    </xf>
    <xf numFmtId="3" fontId="25" fillId="25" borderId="10" xfId="0" applyNumberFormat="1" applyFont="1" applyFill="1" applyBorder="1"/>
    <xf numFmtId="3" fontId="25" fillId="25" borderId="10" xfId="0" applyNumberFormat="1" applyFont="1" applyFill="1" applyBorder="1" applyAlignment="1">
      <alignment horizontal="right"/>
    </xf>
    <xf numFmtId="0" fontId="25" fillId="0" borderId="0" xfId="0" applyFont="1"/>
    <xf numFmtId="0" fontId="22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3" fontId="26" fillId="0" borderId="10" xfId="0" applyNumberFormat="1" applyFont="1" applyBorder="1"/>
    <xf numFmtId="3" fontId="21" fillId="26" borderId="10" xfId="0" applyNumberFormat="1" applyFont="1" applyFill="1" applyBorder="1"/>
    <xf numFmtId="164" fontId="24" fillId="26" borderId="10" xfId="0" applyNumberFormat="1" applyFont="1" applyFill="1" applyBorder="1"/>
    <xf numFmtId="0" fontId="21" fillId="26" borderId="10" xfId="0" applyFont="1" applyFill="1" applyBorder="1" applyAlignment="1" applyProtection="1">
      <alignment horizontal="left"/>
    </xf>
    <xf numFmtId="0" fontId="22" fillId="27" borderId="0" xfId="0" applyFont="1" applyFill="1"/>
    <xf numFmtId="0" fontId="25" fillId="27" borderId="10" xfId="0" applyFont="1" applyFill="1" applyBorder="1" applyAlignment="1" applyProtection="1">
      <alignment horizontal="left" indent="1"/>
    </xf>
    <xf numFmtId="3" fontId="25" fillId="27" borderId="10" xfId="0" applyNumberFormat="1" applyFont="1" applyFill="1" applyBorder="1"/>
    <xf numFmtId="3" fontId="25" fillId="27" borderId="10" xfId="29" applyNumberFormat="1" applyFont="1" applyFill="1" applyBorder="1" applyAlignment="1">
      <alignment horizontal="right"/>
    </xf>
    <xf numFmtId="0" fontId="29" fillId="0" borderId="0" xfId="0" applyFont="1"/>
    <xf numFmtId="165" fontId="25" fillId="0" borderId="10" xfId="29" applyNumberFormat="1" applyFont="1" applyFill="1" applyBorder="1" applyAlignment="1">
      <alignment horizontal="right"/>
    </xf>
    <xf numFmtId="165" fontId="25" fillId="0" borderId="10" xfId="0" applyNumberFormat="1" applyFont="1" applyBorder="1"/>
    <xf numFmtId="165" fontId="25" fillId="0" borderId="10" xfId="0" applyNumberFormat="1" applyFont="1" applyFill="1" applyBorder="1" applyAlignment="1">
      <alignment horizontal="right"/>
    </xf>
    <xf numFmtId="165" fontId="25" fillId="27" borderId="10" xfId="29" applyNumberFormat="1" applyFont="1" applyFill="1" applyBorder="1" applyAlignment="1">
      <alignment horizontal="right"/>
    </xf>
    <xf numFmtId="165" fontId="21" fillId="26" borderId="10" xfId="0" applyNumberFormat="1" applyFont="1" applyFill="1" applyBorder="1"/>
    <xf numFmtId="165" fontId="25" fillId="25" borderId="10" xfId="0" applyNumberFormat="1" applyFont="1" applyFill="1" applyBorder="1" applyAlignment="1">
      <alignment horizontal="right"/>
    </xf>
    <xf numFmtId="0" fontId="21" fillId="28" borderId="10" xfId="0" applyFont="1" applyFill="1" applyBorder="1" applyAlignment="1" applyProtection="1">
      <alignment horizontal="left" indent="1"/>
    </xf>
    <xf numFmtId="3" fontId="21" fillId="28" borderId="10" xfId="0" applyNumberFormat="1" applyFont="1" applyFill="1" applyBorder="1"/>
    <xf numFmtId="3" fontId="21" fillId="28" borderId="10" xfId="29" applyNumberFormat="1" applyFont="1" applyFill="1" applyBorder="1" applyAlignment="1">
      <alignment horizontal="right"/>
    </xf>
    <xf numFmtId="165" fontId="21" fillId="28" borderId="10" xfId="29" applyNumberFormat="1" applyFont="1" applyFill="1" applyBorder="1" applyAlignment="1">
      <alignment horizontal="right"/>
    </xf>
    <xf numFmtId="164" fontId="24" fillId="28" borderId="10" xfId="0" applyNumberFormat="1" applyFont="1" applyFill="1" applyBorder="1"/>
    <xf numFmtId="0" fontId="24" fillId="27" borderId="10" xfId="0" applyFont="1" applyFill="1" applyBorder="1" applyProtection="1"/>
    <xf numFmtId="3" fontId="21" fillId="27" borderId="10" xfId="0" applyNumberFormat="1" applyFont="1" applyFill="1" applyBorder="1"/>
    <xf numFmtId="165" fontId="21" fillId="27" borderId="10" xfId="0" applyNumberFormat="1" applyFont="1" applyFill="1" applyBorder="1"/>
    <xf numFmtId="164" fontId="24" fillId="27" borderId="10" xfId="0" applyNumberFormat="1" applyFont="1" applyFill="1" applyBorder="1"/>
    <xf numFmtId="0" fontId="21" fillId="27" borderId="10" xfId="0" applyFont="1" applyFill="1" applyBorder="1" applyProtection="1"/>
    <xf numFmtId="0" fontId="33" fillId="0" borderId="0" xfId="35" applyFont="1" applyAlignment="1">
      <alignment vertical="center"/>
    </xf>
    <xf numFmtId="164" fontId="26" fillId="27" borderId="10" xfId="0" applyNumberFormat="1" applyFont="1" applyFill="1" applyBorder="1"/>
    <xf numFmtId="0" fontId="20" fillId="0" borderId="0" xfId="0" applyFont="1" applyAlignment="1">
      <alignment horizontal="left" indent="8"/>
    </xf>
    <xf numFmtId="0" fontId="21" fillId="0" borderId="0" xfId="0" applyFont="1" applyAlignment="1">
      <alignment horizontal="left" indent="2"/>
    </xf>
    <xf numFmtId="0" fontId="22" fillId="0" borderId="0" xfId="0" applyFont="1" applyAlignment="1">
      <alignment horizontal="left" indent="2"/>
    </xf>
    <xf numFmtId="164" fontId="22" fillId="0" borderId="0" xfId="0" applyNumberFormat="1" applyFont="1" applyAlignment="1">
      <alignment horizontal="right"/>
    </xf>
    <xf numFmtId="3" fontId="34" fillId="0" borderId="10" xfId="0" applyNumberFormat="1" applyFont="1" applyFill="1" applyBorder="1" applyAlignment="1">
      <alignment horizontal="right"/>
    </xf>
    <xf numFmtId="3" fontId="34" fillId="0" borderId="10" xfId="29" applyNumberFormat="1" applyFont="1" applyFill="1" applyBorder="1" applyAlignment="1">
      <alignment horizontal="right"/>
    </xf>
    <xf numFmtId="3" fontId="35" fillId="28" borderId="10" xfId="29" applyNumberFormat="1" applyFont="1" applyFill="1" applyBorder="1" applyAlignment="1">
      <alignment horizontal="right"/>
    </xf>
    <xf numFmtId="3" fontId="34" fillId="27" borderId="10" xfId="29" applyNumberFormat="1" applyFont="1" applyFill="1" applyBorder="1" applyAlignment="1">
      <alignment horizontal="right"/>
    </xf>
    <xf numFmtId="3" fontId="34" fillId="0" borderId="10" xfId="0" applyNumberFormat="1" applyFont="1" applyBorder="1"/>
    <xf numFmtId="3" fontId="34" fillId="25" borderId="1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 indent="2"/>
    </xf>
    <xf numFmtId="0" fontId="36" fillId="0" borderId="0" xfId="0" applyFont="1"/>
    <xf numFmtId="0" fontId="36" fillId="27" borderId="0" xfId="0" applyFont="1" applyFill="1"/>
    <xf numFmtId="0" fontId="37" fillId="0" borderId="0" xfId="0" applyFont="1"/>
    <xf numFmtId="166" fontId="36" fillId="0" borderId="0" xfId="38" applyNumberFormat="1" applyFont="1"/>
    <xf numFmtId="0" fontId="38" fillId="0" borderId="0" xfId="0" applyFont="1" applyAlignment="1">
      <alignment horizontal="right"/>
    </xf>
    <xf numFmtId="0" fontId="23" fillId="0" borderId="0" xfId="0" applyFont="1" applyAlignment="1">
      <alignment horizontal="left" wrapText="1" indent="8"/>
    </xf>
    <xf numFmtId="0" fontId="23" fillId="0" borderId="0" xfId="0" applyFont="1" applyAlignment="1">
      <alignment horizontal="left" indent="8"/>
    </xf>
    <xf numFmtId="0" fontId="31" fillId="29" borderId="11" xfId="0" applyFont="1" applyFill="1" applyBorder="1" applyAlignment="1">
      <alignment horizontal="center"/>
    </xf>
    <xf numFmtId="0" fontId="31" fillId="29" borderId="12" xfId="0" applyFont="1" applyFill="1" applyBorder="1" applyAlignment="1">
      <alignment horizontal="center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[0]" xfId="29" builtinId="6"/>
    <cellStyle name="Migliaia 4" xfId="30" xr:uid="{00000000-0005-0000-0000-00001D000000}"/>
    <cellStyle name="Neutrale" xfId="31" builtinId="28" customBuiltin="1"/>
    <cellStyle name="Normal 5" xfId="32" xr:uid="{00000000-0005-0000-0000-00001F000000}"/>
    <cellStyle name="Normale" xfId="0" builtinId="0"/>
    <cellStyle name="Normale 2" xfId="33" xr:uid="{00000000-0005-0000-0000-000021000000}"/>
    <cellStyle name="Normale 3" xfId="34" xr:uid="{00000000-0005-0000-0000-000022000000}"/>
    <cellStyle name="Normale 4" xfId="35" xr:uid="{00000000-0005-0000-0000-000023000000}"/>
    <cellStyle name="Nota" xfId="36" builtinId="10" customBuiltin="1"/>
    <cellStyle name="Output" xfId="37" builtinId="21" customBuiltin="1"/>
    <cellStyle name="Percentuale" xfId="38" builtinId="5"/>
    <cellStyle name="Percentuale 2" xfId="39" xr:uid="{00000000-0005-0000-0000-000027000000}"/>
    <cellStyle name="Testo avviso" xfId="40" builtinId="11" customBuiltin="1"/>
    <cellStyle name="Testo descrittivo" xfId="41" builtinId="53" customBuiltin="1"/>
    <cellStyle name="Titolo" xfId="42" builtinId="15" customBuiltin="1"/>
    <cellStyle name="Titolo 1" xfId="43" builtinId="16" customBuiltin="1"/>
    <cellStyle name="Titolo 2" xfId="44" builtinId="17" customBuiltin="1"/>
    <cellStyle name="Titolo 3" xfId="45" builtinId="18" customBuiltin="1"/>
    <cellStyle name="Titolo 4" xfId="46" builtinId="19" customBuiltin="1"/>
    <cellStyle name="Totale" xfId="47" builtinId="25" customBuiltin="1"/>
    <cellStyle name="Valore non valido" xfId="48" builtinId="27" customBuiltin="1"/>
    <cellStyle name="Valore valido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>
                <a:latin typeface="Trebuchet MS" panose="020B0603020202020204" pitchFamily="34" charset="0"/>
              </a:defRPr>
            </a:pPr>
            <a:r>
              <a:rPr lang="en-US" sz="900">
                <a:latin typeface="Trebuchet MS" panose="020B0603020202020204" pitchFamily="34" charset="0"/>
              </a:rPr>
              <a:t>UE28 - Numero di morti in incidenti stradali</a:t>
            </a:r>
          </a:p>
          <a:p>
            <a:pPr algn="l">
              <a:defRPr sz="900">
                <a:latin typeface="Trebuchet MS" panose="020B0603020202020204" pitchFamily="34" charset="0"/>
              </a:defRPr>
            </a:pPr>
            <a:r>
              <a:rPr lang="en-US" sz="900">
                <a:latin typeface="Trebuchet MS" panose="020B0603020202020204" pitchFamily="34" charset="0"/>
              </a:rPr>
              <a:t>Trend 2010-2018</a:t>
            </a:r>
          </a:p>
        </c:rich>
      </c:tx>
      <c:layout>
        <c:manualLayout>
          <c:xMode val="edge"/>
          <c:yMode val="edge"/>
          <c:x val="4.2645854251440046E-2"/>
          <c:y val="1.4558206659212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139309509378E-2"/>
          <c:y val="0.12003300723773166"/>
          <c:w val="0.87976763673121927"/>
          <c:h val="0.3864094224843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A89-43FB-8529-4982967095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>
                    <a:latin typeface="Trebuchet MS" panose="020B0603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'17.UE_Incidenti_morti'!$P$9:$P$18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2020</c:v>
                </c:pt>
              </c:numCache>
            </c:numRef>
          </c:cat>
          <c:val>
            <c:numRef>
              <c:f>'17.UE_Incidenti_morti'!$Q$9:$Q$18</c:f>
              <c:numCache>
                <c:formatCode>General</c:formatCode>
                <c:ptCount val="10"/>
                <c:pt idx="0">
                  <c:v>31481</c:v>
                </c:pt>
                <c:pt idx="1">
                  <c:v>30668</c:v>
                </c:pt>
                <c:pt idx="2">
                  <c:v>28231</c:v>
                </c:pt>
                <c:pt idx="3">
                  <c:v>25983</c:v>
                </c:pt>
                <c:pt idx="4">
                  <c:v>25987</c:v>
                </c:pt>
                <c:pt idx="5">
                  <c:v>26162</c:v>
                </c:pt>
                <c:pt idx="6">
                  <c:v>25672</c:v>
                </c:pt>
                <c:pt idx="7">
                  <c:v>25250</c:v>
                </c:pt>
                <c:pt idx="8">
                  <c:v>25178</c:v>
                </c:pt>
                <c:pt idx="9">
                  <c:v>15700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9-43FB-8529-498296709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89098200"/>
        <c:axId val="1"/>
      </c:barChart>
      <c:catAx>
        <c:axId val="48909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rebuchet MS" panose="020B0603020202020204" pitchFamily="34" charset="0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489098200"/>
        <c:crosses val="autoZero"/>
        <c:crossBetween val="between"/>
      </c:valAx>
    </c:plotArea>
    <c:plotVisOnly val="1"/>
    <c:dispBlanksAs val="gap"/>
    <c:showDLblsOverMax val="0"/>
  </c:chart>
  <c:spPr>
    <a:ln w="6350"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82549</xdr:colOff>
      <xdr:row>2</xdr:row>
      <xdr:rowOff>203200</xdr:rowOff>
    </xdr:from>
    <xdr:to>
      <xdr:col>29</xdr:col>
      <xdr:colOff>381000</xdr:colOff>
      <xdr:row>30</xdr:row>
      <xdr:rowOff>92075</xdr:rowOff>
    </xdr:to>
    <xdr:graphicFrame macro="">
      <xdr:nvGraphicFramePr>
        <xdr:cNvPr id="1109" name="Grafico 1">
          <a:extLst>
            <a:ext uri="{FF2B5EF4-FFF2-40B4-BE49-F238E27FC236}">
              <a16:creationId xmlns:a16="http://schemas.microsoft.com/office/drawing/2014/main" id="{F9DCEC7D-9AFA-4C4C-B6E1-8C0FFBBD1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133350</xdr:colOff>
      <xdr:row>2</xdr:row>
      <xdr:rowOff>215900</xdr:rowOff>
    </xdr:from>
    <xdr:to>
      <xdr:col>19</xdr:col>
      <xdr:colOff>596900</xdr:colOff>
      <xdr:row>30</xdr:row>
      <xdr:rowOff>104775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A97F2EB7-4621-40BD-AF66-8483E124CC6C}"/>
            </a:ext>
          </a:extLst>
        </xdr:cNvPr>
        <xdr:cNvSpPr txBox="1"/>
      </xdr:nvSpPr>
      <xdr:spPr>
        <a:xfrm>
          <a:off x="9020175" y="987425"/>
          <a:ext cx="4235450" cy="60229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 b="1">
              <a:solidFill>
                <a:schemeClr val="tx2"/>
              </a:solidFill>
              <a:latin typeface="Trebuchet MS" panose="020B0603020202020204" pitchFamily="34" charset="0"/>
            </a:rPr>
            <a:t>Morti in incidenti stradali nel 2018</a:t>
          </a:r>
        </a:p>
        <a:p>
          <a:endParaRPr lang="it-IT" sz="900" b="1">
            <a:solidFill>
              <a:schemeClr val="tx2"/>
            </a:solidFill>
            <a:latin typeface="Trebuchet MS" panose="020B0603020202020204" pitchFamily="34" charset="0"/>
          </a:endParaRPr>
        </a:p>
        <a:p>
          <a:pPr algn="just">
            <a:lnSpc>
              <a:spcPct val="110000"/>
            </a:lnSpc>
            <a:spcAft>
              <a:spcPts val="500"/>
            </a:spcAft>
          </a:pPr>
          <a:r>
            <a:rPr lang="it-IT" sz="900">
              <a:solidFill>
                <a:schemeClr val="tx2"/>
              </a:solidFill>
              <a:latin typeface="Trebuchet MS" panose="020B0603020202020204" pitchFamily="34" charset="0"/>
            </a:rPr>
            <a:t>. 25.178</a:t>
          </a:r>
          <a:r>
            <a:rPr lang="it-IT" sz="900" baseline="0">
              <a:solidFill>
                <a:schemeClr val="tx2"/>
              </a:solidFill>
              <a:latin typeface="Trebuchet MS" panose="020B0603020202020204" pitchFamily="34" charset="0"/>
            </a:rPr>
            <a:t> i morti stimati nel 2018 in UE28 (-0,3% sul 2017). Il calo  nel numero di vittime di incidenti stradali tra il 2013 e il 2017 è stato piuttosto insignificante e saranno necessari ulteriori sforzi per raggiungere l'obiettivo del 2020.</a:t>
          </a:r>
        </a:p>
        <a:p>
          <a:pPr algn="just">
            <a:lnSpc>
              <a:spcPct val="110000"/>
            </a:lnSpc>
            <a:spcAft>
              <a:spcPts val="500"/>
            </a:spcAft>
          </a:pPr>
          <a:r>
            <a:rPr lang="it-IT" sz="900" baseline="0">
              <a:solidFill>
                <a:schemeClr val="tx2"/>
              </a:solidFill>
              <a:latin typeface="Trebuchet MS" panose="020B0603020202020204" pitchFamily="34" charset="0"/>
            </a:rPr>
            <a:t>. Rispetto al 2010 (anno di benchmark della strategia europea per la sicurezza stradale) la riduzione è pari al 20% (per l'Italia -19%).</a:t>
          </a:r>
        </a:p>
        <a:p>
          <a:pPr algn="just">
            <a:lnSpc>
              <a:spcPct val="110000"/>
            </a:lnSpc>
            <a:spcAft>
              <a:spcPts val="500"/>
            </a:spcAft>
          </a:pPr>
          <a:r>
            <a:rPr lang="it-IT" sz="900" baseline="0">
              <a:solidFill>
                <a:schemeClr val="tx2"/>
              </a:solidFill>
              <a:latin typeface="Trebuchet MS" panose="020B0603020202020204" pitchFamily="34" charset="0"/>
            </a:rPr>
            <a:t>. Il tasso di mortalità per incidenti stradali nell'UE nel 2018 è stato calcolato in 49,1 persone per milione di abitanti. So</a:t>
          </a:r>
          <a:r>
            <a:rPr lang="it-IT" sz="900" baseline="0">
              <a:solidFill>
                <a:schemeClr val="tx2"/>
              </a:solidFill>
              <a:latin typeface="Trebuchet MS" panose="020B0603020202020204" pitchFamily="34" charset="0"/>
              <a:ea typeface="+mn-ea"/>
              <a:cs typeface="+mn-cs"/>
            </a:rPr>
            <a:t>no 11 i Paesi su 28 che hanno registrato un'aumento dei morti per incidente stradale nel 2018 rispetto all'anno precedente, tra i quali alcuni di più recente adesione all’Unione europea, come Estonia (+39,6%) e Repubblica Ceca (+13,7%) ma anche in quelli di più consolidata tradizione per la sicurezza stradale, come Svezia (+28,1%) e Paesi Bassi (+10,6%) . Per l'Italia si registra una diminuzione pari all'1,3%. </a:t>
          </a:r>
        </a:p>
        <a:p>
          <a:pPr algn="just">
            <a:lnSpc>
              <a:spcPct val="110000"/>
            </a:lnSpc>
            <a:spcAft>
              <a:spcPts val="500"/>
            </a:spcAft>
          </a:pPr>
          <a:r>
            <a:rPr lang="it-IT" sz="900" baseline="0">
              <a:solidFill>
                <a:schemeClr val="tx2"/>
              </a:solidFill>
              <a:latin typeface="Trebuchet MS" panose="020B0603020202020204" pitchFamily="34" charset="0"/>
              <a:ea typeface="+mn-ea"/>
              <a:cs typeface="+mn-cs"/>
            </a:rPr>
            <a:t>I tassi di mortalità mostrano un chiaro divario tra i Paesi a basso e medio reddito, da un lato, e i Paesi ad alto reddito, dall'altro. I valori sono più bassi generalmente negli Stati Membri dell'UE Nord-Occidentale, verosimilmente per una serie di ragioni </a:t>
          </a:r>
          <a:r>
            <a:rPr lang="it-IT" sz="900" baseline="0">
              <a:solidFill>
                <a:schemeClr val="tx2"/>
              </a:solidFill>
              <a:latin typeface="Trebuchet MS" panose="020B0603020202020204" pitchFamily="34" charset="0"/>
            </a:rPr>
            <a:t>come le differenze nello stock di veicoli, una migliore progettazione stradale e un'applicazione più rigorosa delle regole del traffico in alcuni paesi.</a:t>
          </a:r>
        </a:p>
        <a:p>
          <a:pPr algn="just">
            <a:lnSpc>
              <a:spcPct val="110000"/>
            </a:lnSpc>
            <a:spcAft>
              <a:spcPts val="500"/>
            </a:spcAft>
          </a:pPr>
          <a:r>
            <a:rPr lang="it-IT" sz="900" baseline="0">
              <a:solidFill>
                <a:schemeClr val="tx2"/>
              </a:solidFill>
              <a:latin typeface="Trebuchet MS" panose="020B0603020202020204" pitchFamily="34" charset="0"/>
            </a:rPr>
            <a:t>.ETSC, European Transport Safety Council, sta facendo pressione affinchè la Commissione Europea renda obbligatorio  su tutti i nuovi veicoli l'applicazione delle nuove tecnologie studiate per ridurre sia i danni alle persone derivanti da incidenti stradali che gli incidenti stessi, già disponibili sul mercato;</a:t>
          </a:r>
          <a:r>
            <a:rPr lang="it-IT" sz="900" b="0" i="0">
              <a:solidFill>
                <a:schemeClr val="tx2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tra queste l'assistenza intelligente della velocità (ISA), il sistema automatico di frenata</a:t>
          </a:r>
          <a:r>
            <a:rPr lang="it-IT" sz="900" b="0" i="0" baseline="0">
              <a:solidFill>
                <a:schemeClr val="tx2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d'emergenza</a:t>
          </a:r>
          <a:r>
            <a:rPr lang="it-IT" sz="900" b="0" i="0">
              <a:solidFill>
                <a:schemeClr val="tx2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 Automated Emergency Braking (AEB) e le sedute con  sistema di promemoria di uso cintura di sicurezza avanzata (noto anche come BeltAlert).</a:t>
          </a:r>
          <a:endParaRPr lang="it-IT" sz="900" baseline="0">
            <a:solidFill>
              <a:schemeClr val="tx2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50800</xdr:colOff>
      <xdr:row>0</xdr:row>
      <xdr:rowOff>57150</xdr:rowOff>
    </xdr:from>
    <xdr:to>
      <xdr:col>0</xdr:col>
      <xdr:colOff>717550</xdr:colOff>
      <xdr:row>1</xdr:row>
      <xdr:rowOff>147820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99C6BA2-9805-4620-8F8E-D5961D4F5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57150"/>
          <a:ext cx="666750" cy="4272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0.01992</cdr:x>
      <cdr:y>0.59871</cdr:y>
    </cdr:from>
    <cdr:to>
      <cdr:x>0.9843</cdr:x>
      <cdr:y>0.88666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2831" y="3606015"/>
          <a:ext cx="5462441" cy="1734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just">
            <a:lnSpc>
              <a:spcPts val="1200"/>
            </a:lnSpc>
          </a:pPr>
          <a:r>
            <a:rPr lang="it-IT" sz="900" b="1" baseline="0">
              <a:solidFill>
                <a:sysClr val="windowText" lastClr="000000"/>
              </a:solidFill>
              <a:latin typeface="Trebuchet MS" pitchFamily="34" charset="0"/>
            </a:rPr>
            <a:t>Obiettivo Libro Bianco 2001 Commissione Europea: Riduzione delle vittime del 50% entro il 2010, l'obiettivo è stato raggiunto nel 2013.</a:t>
          </a:r>
        </a:p>
        <a:p xmlns:a="http://schemas.openxmlformats.org/drawingml/2006/main">
          <a:pPr algn="just">
            <a:lnSpc>
              <a:spcPts val="1200"/>
            </a:lnSpc>
          </a:pPr>
          <a:r>
            <a:rPr lang="it-IT" sz="900" baseline="0">
              <a:solidFill>
                <a:sysClr val="windowText" lastClr="000000"/>
              </a:solidFill>
              <a:latin typeface="Trebuchet MS" pitchFamily="34" charset="0"/>
            </a:rPr>
            <a:t>var. % 2010/2001: -42,7%</a:t>
          </a:r>
        </a:p>
        <a:p xmlns:a="http://schemas.openxmlformats.org/drawingml/2006/main">
          <a:pPr algn="just">
            <a:lnSpc>
              <a:spcPts val="1200"/>
            </a:lnSpc>
          </a:pPr>
          <a:r>
            <a:rPr lang="it-IT" sz="900" baseline="0">
              <a:solidFill>
                <a:sysClr val="windowText" lastClr="000000"/>
              </a:solidFill>
              <a:latin typeface="Trebuchet MS" pitchFamily="34" charset="0"/>
            </a:rPr>
            <a:t>var. % 2018/2010: -20% </a:t>
          </a:r>
        </a:p>
        <a:p xmlns:a="http://schemas.openxmlformats.org/drawingml/2006/main">
          <a:pPr algn="just">
            <a:lnSpc>
              <a:spcPts val="1200"/>
            </a:lnSpc>
          </a:pPr>
          <a:r>
            <a:rPr lang="it-IT" sz="900" b="1" baseline="0">
              <a:solidFill>
                <a:sysClr val="windowText" lastClr="000000"/>
              </a:solidFill>
              <a:latin typeface="Trebuchet MS" pitchFamily="34" charset="0"/>
            </a:rPr>
            <a:t>var. % 2018/2017 : -0,3%</a:t>
          </a:r>
        </a:p>
        <a:p xmlns:a="http://schemas.openxmlformats.org/drawingml/2006/main">
          <a:pPr algn="just">
            <a:lnSpc>
              <a:spcPts val="1200"/>
            </a:lnSpc>
          </a:pPr>
          <a:endParaRPr lang="it-IT" sz="900" baseline="0">
            <a:solidFill>
              <a:sysClr val="windowText" lastClr="000000"/>
            </a:solidFill>
            <a:latin typeface="Trebuchet MS" pitchFamily="34" charset="0"/>
          </a:endParaRPr>
        </a:p>
        <a:p xmlns:a="http://schemas.openxmlformats.org/drawingml/2006/main">
          <a:pPr algn="just">
            <a:lnSpc>
              <a:spcPts val="1200"/>
            </a:lnSpc>
          </a:pPr>
          <a:r>
            <a:rPr lang="it-IT" sz="900" baseline="0">
              <a:solidFill>
                <a:sysClr val="windowText" lastClr="000000"/>
              </a:solidFill>
              <a:latin typeface="Trebuchet MS" pitchFamily="34" charset="0"/>
            </a:rPr>
            <a:t>A partire dal 2011, è stata inaugurata dall’Assemblea Generale delle Nazioni Unite e dalla Commissione europea la nuova decade di iniziative per la Sicurezza Stradale 2011-2020. L’obiettivo fissato per il 2020 consiste nell’ulteriore dimezzamento, a partire dal 2010, dei morti sulle strade in Europa e nel mondo. </a:t>
          </a:r>
        </a:p>
        <a:p xmlns:a="http://schemas.openxmlformats.org/drawingml/2006/main">
          <a:pPr algn="l">
            <a:lnSpc>
              <a:spcPts val="1200"/>
            </a:lnSpc>
          </a:pPr>
          <a:endParaRPr lang="it-IT" sz="900" baseline="0">
            <a:solidFill>
              <a:sysClr val="windowText" lastClr="000000"/>
            </a:solidFill>
            <a:latin typeface="Trebuchet MS" pitchFamily="34" charset="0"/>
          </a:endParaRPr>
        </a:p>
        <a:p xmlns:a="http://schemas.openxmlformats.org/drawingml/2006/main">
          <a:pPr>
            <a:lnSpc>
              <a:spcPts val="900"/>
            </a:lnSpc>
          </a:pPr>
          <a:endParaRPr lang="it-IT" sz="900">
            <a:solidFill>
              <a:sysClr val="windowText" lastClr="000000"/>
            </a:solidFill>
            <a:latin typeface="Trebuchet MS" pitchFamily="34" charset="0"/>
          </a:endParaRPr>
        </a:p>
      </cdr:txBody>
    </cdr:sp>
  </cdr:relSizeAnchor>
  <cdr:relSizeAnchor xmlns:cdr="http://schemas.openxmlformats.org/drawingml/2006/chartDrawing">
    <cdr:from>
      <cdr:x>0.18415</cdr:x>
      <cdr:y>0.94651</cdr:y>
    </cdr:from>
    <cdr:to>
      <cdr:x>0.96232</cdr:x>
      <cdr:y>0.98613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043062" y="5700789"/>
          <a:ext cx="4407711" cy="238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it-IT" sz="800">
              <a:solidFill>
                <a:sysClr val="windowText" lastClr="000000"/>
              </a:solidFill>
              <a:latin typeface="Trebuchet MS" pitchFamily="34" charset="0"/>
            </a:rPr>
            <a:t>Fonte:</a:t>
          </a:r>
          <a:r>
            <a:rPr lang="it-IT" sz="800" baseline="0">
              <a:solidFill>
                <a:sysClr val="windowText" lastClr="000000"/>
              </a:solidFill>
              <a:latin typeface="Trebuchet MS" pitchFamily="34" charset="0"/>
            </a:rPr>
            <a:t> Elaborazione ANFIA su dati Eurostat</a:t>
          </a:r>
          <a:endParaRPr lang="it-IT" sz="800">
            <a:solidFill>
              <a:sysClr val="windowText" lastClr="000000"/>
            </a:solidFill>
            <a:latin typeface="Trebuchet MS" pitchFamily="34" charset="0"/>
          </a:endParaRPr>
        </a:p>
      </cdr:txBody>
    </cdr:sp>
  </cdr:relSizeAnchor>
  <cdr:relSizeAnchor xmlns:cdr="http://schemas.openxmlformats.org/drawingml/2006/chartDrawing">
    <cdr:from>
      <cdr:x>0.10822</cdr:x>
      <cdr:y>0.30125</cdr:y>
    </cdr:from>
    <cdr:to>
      <cdr:x>0.90496</cdr:x>
      <cdr:y>0.43678</cdr:y>
    </cdr:to>
    <cdr:cxnSp macro="">
      <cdr:nvCxnSpPr>
        <cdr:cNvPr id="5" name="Connettore 2 4">
          <a:extLst xmlns:a="http://schemas.openxmlformats.org/drawingml/2006/main">
            <a:ext uri="{FF2B5EF4-FFF2-40B4-BE49-F238E27FC236}">
              <a16:creationId xmlns:a16="http://schemas.microsoft.com/office/drawing/2014/main" id="{09E4E45A-9E6A-4023-A094-6B41CC63DFE1}"/>
            </a:ext>
          </a:extLst>
        </cdr:cNvPr>
        <cdr:cNvCxnSpPr/>
      </cdr:nvCxnSpPr>
      <cdr:spPr>
        <a:xfrm xmlns:a="http://schemas.openxmlformats.org/drawingml/2006/main">
          <a:off x="501650" y="1530350"/>
          <a:ext cx="3693295" cy="68846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prstDash val="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0.39472</cdr:x>
      <cdr:y>0.37886</cdr:y>
    </cdr:from>
    <cdr:to>
      <cdr:x>0.58608</cdr:x>
      <cdr:y>0.48387</cdr:y>
    </cdr:to>
    <cdr:sp macro="" textlink="">
      <cdr:nvSpPr>
        <cdr:cNvPr id="6" name="Ovale 5"/>
        <cdr:cNvSpPr/>
      </cdr:nvSpPr>
      <cdr:spPr>
        <a:xfrm xmlns:a="http://schemas.openxmlformats.org/drawingml/2006/main">
          <a:off x="1829745" y="1924634"/>
          <a:ext cx="887036" cy="53342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0.80048</cdr:x>
      <cdr:y>0.51579</cdr:y>
    </cdr:from>
    <cdr:to>
      <cdr:x>0.99927</cdr:x>
      <cdr:y>0.67351</cdr:y>
    </cdr:to>
    <cdr:sp macro="" textlink="">
      <cdr:nvSpPr>
        <cdr:cNvPr id="7" name="CasellaDiTesto 6"/>
        <cdr:cNvSpPr txBox="1"/>
      </cdr:nvSpPr>
      <cdr:spPr>
        <a:xfrm xmlns:a="http://schemas.openxmlformats.org/drawingml/2006/main">
          <a:off x="4114800" y="288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0.36389</cdr:x>
      <cdr:y>0.38894</cdr:y>
    </cdr:from>
    <cdr:to>
      <cdr:x>0.6163</cdr:x>
      <cdr:y>0.5145</cdr:y>
    </cdr:to>
    <cdr:sp macro="" textlink="">
      <cdr:nvSpPr>
        <cdr:cNvPr id="8" name="CasellaDiTesto 7"/>
        <cdr:cNvSpPr txBox="1"/>
      </cdr:nvSpPr>
      <cdr:spPr>
        <a:xfrm xmlns:a="http://schemas.openxmlformats.org/drawingml/2006/main">
          <a:off x="1686816" y="1975815"/>
          <a:ext cx="1170038" cy="637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t-IT" sz="800" b="1">
              <a:solidFill>
                <a:srgbClr val="FF0000"/>
              </a:solidFill>
              <a:latin typeface="Trebuchet MS" panose="020B0603020202020204" pitchFamily="34" charset="0"/>
            </a:rPr>
            <a:t>var</a:t>
          </a:r>
          <a:r>
            <a:rPr lang="it-IT" sz="800" b="1" baseline="0">
              <a:solidFill>
                <a:srgbClr val="FF0000"/>
              </a:solidFill>
              <a:latin typeface="Trebuchet MS" panose="020B0603020202020204" pitchFamily="34" charset="0"/>
            </a:rPr>
            <a:t> % </a:t>
          </a:r>
        </a:p>
        <a:p xmlns:a="http://schemas.openxmlformats.org/drawingml/2006/main">
          <a:pPr algn="ctr"/>
          <a:r>
            <a:rPr lang="it-IT" sz="800" b="1" baseline="0">
              <a:solidFill>
                <a:srgbClr val="FF0000"/>
              </a:solidFill>
              <a:latin typeface="Trebuchet MS" panose="020B0603020202020204" pitchFamily="34" charset="0"/>
            </a:rPr>
            <a:t>2018/2010</a:t>
          </a:r>
        </a:p>
        <a:p xmlns:a="http://schemas.openxmlformats.org/drawingml/2006/main">
          <a:pPr algn="ctr"/>
          <a:r>
            <a:rPr lang="it-IT" sz="800" b="1">
              <a:solidFill>
                <a:srgbClr val="FF0000"/>
              </a:solidFill>
              <a:latin typeface="Trebuchet MS" panose="020B0603020202020204" pitchFamily="34" charset="0"/>
            </a:rPr>
            <a:t>-20%</a:t>
          </a:r>
        </a:p>
      </cdr:txBody>
    </cdr:sp>
  </cdr:relSizeAnchor>
  <cdr:relSizeAnchor xmlns:cdr="http://schemas.openxmlformats.org/drawingml/2006/chartDrawing">
    <cdr:from>
      <cdr:x>0.62031</cdr:x>
      <cdr:y>0.23423</cdr:y>
    </cdr:from>
    <cdr:to>
      <cdr:x>0.8298</cdr:x>
      <cdr:y>0.36969</cdr:y>
    </cdr:to>
    <cdr:sp macro="" textlink="">
      <cdr:nvSpPr>
        <cdr:cNvPr id="9" name="Ovale 8"/>
        <cdr:cNvSpPr/>
      </cdr:nvSpPr>
      <cdr:spPr>
        <a:xfrm xmlns:a="http://schemas.openxmlformats.org/drawingml/2006/main">
          <a:off x="2875469" y="1189888"/>
          <a:ext cx="971052" cy="68813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0.64143</cdr:x>
      <cdr:y>0.26366</cdr:y>
    </cdr:from>
    <cdr:to>
      <cdr:x>0.82483</cdr:x>
      <cdr:y>0.36691</cdr:y>
    </cdr:to>
    <cdr:sp macro="" textlink="">
      <cdr:nvSpPr>
        <cdr:cNvPr id="10" name="CasellaDiTesto 9"/>
        <cdr:cNvSpPr txBox="1"/>
      </cdr:nvSpPr>
      <cdr:spPr>
        <a:xfrm xmlns:a="http://schemas.openxmlformats.org/drawingml/2006/main">
          <a:off x="2973333" y="1339393"/>
          <a:ext cx="850151" cy="524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800"/>
            </a:lnSpc>
          </a:pPr>
          <a:r>
            <a:rPr lang="it-IT" sz="800" b="1">
              <a:solidFill>
                <a:srgbClr val="FF0000"/>
              </a:solidFill>
              <a:latin typeface="Trebuchet MS" panose="020B0603020202020204" pitchFamily="34" charset="0"/>
            </a:rPr>
            <a:t>var % 2018/2017</a:t>
          </a:r>
        </a:p>
        <a:p xmlns:a="http://schemas.openxmlformats.org/drawingml/2006/main">
          <a:pPr algn="ctr">
            <a:lnSpc>
              <a:spcPts val="800"/>
            </a:lnSpc>
          </a:pPr>
          <a:endParaRPr lang="it-IT" sz="800" b="1">
            <a:solidFill>
              <a:srgbClr val="FF0000"/>
            </a:solidFill>
            <a:latin typeface="Trebuchet MS" panose="020B0603020202020204" pitchFamily="34" charset="0"/>
          </a:endParaRPr>
        </a:p>
        <a:p xmlns:a="http://schemas.openxmlformats.org/drawingml/2006/main">
          <a:pPr algn="ctr">
            <a:lnSpc>
              <a:spcPts val="500"/>
            </a:lnSpc>
          </a:pPr>
          <a:r>
            <a:rPr lang="it-IT" sz="800" b="1">
              <a:solidFill>
                <a:srgbClr val="FF0000"/>
              </a:solidFill>
              <a:latin typeface="Trebuchet MS" panose="020B0603020202020204" pitchFamily="34" charset="0"/>
            </a:rPr>
            <a:t>-0,3%</a:t>
          </a:r>
        </a:p>
      </cdr:txBody>
    </cdr:sp>
  </cdr:relSizeAnchor>
  <cdr:relSizeAnchor xmlns:cdr="http://schemas.openxmlformats.org/drawingml/2006/chartDrawing">
    <cdr:from>
      <cdr:x>0.7726</cdr:x>
      <cdr:y>0.01875</cdr:y>
    </cdr:from>
    <cdr:to>
      <cdr:x>0.91644</cdr:x>
      <cdr:y>0.10285</cdr:y>
    </cdr:to>
    <cdr:pic>
      <cdr:nvPicPr>
        <cdr:cNvPr id="11" name="Immagine 10">
          <a:extLst xmlns:a="http://schemas.openxmlformats.org/drawingml/2006/main">
            <a:ext uri="{FF2B5EF4-FFF2-40B4-BE49-F238E27FC236}">
              <a16:creationId xmlns:a16="http://schemas.microsoft.com/office/drawing/2014/main" id="{E8042605-9AD7-43A5-B3DF-8740C6AA354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81400" y="95250"/>
          <a:ext cx="666750" cy="4272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showGridLines="0" tabSelected="1" zoomScaleNormal="100" workbookViewId="0">
      <selection activeCell="L1" sqref="L1"/>
    </sheetView>
  </sheetViews>
  <sheetFormatPr defaultColWidth="9.453125" defaultRowHeight="14.5" x14ac:dyDescent="0.35"/>
  <cols>
    <col min="1" max="1" width="25.453125" style="3" customWidth="1"/>
    <col min="2" max="2" width="6.453125" style="3" bestFit="1" customWidth="1"/>
    <col min="3" max="11" width="6.453125" style="16" bestFit="1" customWidth="1"/>
    <col min="12" max="12" width="10.1796875" style="16" customWidth="1"/>
    <col min="13" max="13" width="10.1796875" style="3" customWidth="1"/>
    <col min="14" max="15" width="9.453125" style="3"/>
    <col min="16" max="17" width="9.453125" style="58"/>
    <col min="18" max="24" width="9.453125" style="3"/>
    <col min="25" max="25" width="11.453125" style="3" customWidth="1"/>
    <col min="26" max="16384" width="9.453125" style="3"/>
  </cols>
  <sheetData>
    <row r="1" spans="1:17" s="49" customFormat="1" ht="26.5" customHeight="1" x14ac:dyDescent="0.35">
      <c r="A1" s="47" t="s">
        <v>28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7"/>
      <c r="O1" s="47"/>
      <c r="P1" s="57"/>
      <c r="Q1" s="57"/>
    </row>
    <row r="2" spans="1:17" s="49" customFormat="1" x14ac:dyDescent="0.35">
      <c r="A2" s="63" t="s">
        <v>29</v>
      </c>
      <c r="B2" s="6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3"/>
      <c r="O2" s="64"/>
      <c r="P2" s="57"/>
      <c r="Q2" s="57"/>
    </row>
    <row r="3" spans="1:17" x14ac:dyDescent="0.35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7" x14ac:dyDescent="0.35">
      <c r="A4" s="4" t="s">
        <v>25</v>
      </c>
      <c r="L4" s="65" t="s">
        <v>41</v>
      </c>
      <c r="M4" s="66"/>
    </row>
    <row r="5" spans="1:17" x14ac:dyDescent="0.35">
      <c r="A5" s="5" t="s">
        <v>0</v>
      </c>
      <c r="B5" s="6">
        <v>2001</v>
      </c>
      <c r="C5" s="6">
        <v>2010</v>
      </c>
      <c r="D5" s="6">
        <v>2011</v>
      </c>
      <c r="E5" s="6">
        <v>2012</v>
      </c>
      <c r="F5" s="6">
        <v>2013</v>
      </c>
      <c r="G5" s="6">
        <v>2014</v>
      </c>
      <c r="H5" s="6">
        <v>2015</v>
      </c>
      <c r="I5" s="6">
        <v>2016</v>
      </c>
      <c r="J5" s="6">
        <v>2017</v>
      </c>
      <c r="K5" s="6">
        <v>2018</v>
      </c>
      <c r="L5" s="6" t="s">
        <v>43</v>
      </c>
      <c r="M5" s="7" t="s">
        <v>44</v>
      </c>
    </row>
    <row r="6" spans="1:17" x14ac:dyDescent="0.35">
      <c r="A6" s="8" t="s">
        <v>40</v>
      </c>
      <c r="B6" s="9">
        <v>958</v>
      </c>
      <c r="C6" s="12">
        <v>552</v>
      </c>
      <c r="D6" s="12">
        <v>523</v>
      </c>
      <c r="E6" s="12">
        <v>531</v>
      </c>
      <c r="F6" s="12">
        <v>455</v>
      </c>
      <c r="G6" s="12">
        <v>430</v>
      </c>
      <c r="H6" s="12">
        <v>479</v>
      </c>
      <c r="I6" s="12">
        <v>432</v>
      </c>
      <c r="J6" s="12">
        <v>414</v>
      </c>
      <c r="K6" s="51">
        <v>409</v>
      </c>
      <c r="L6" s="31">
        <f>(K6-C6)/C6*100</f>
        <v>-25.905797101449274</v>
      </c>
      <c r="M6" s="11">
        <f>(K6-J6)/J6*100</f>
        <v>-1.2077294685990339</v>
      </c>
    </row>
    <row r="7" spans="1:17" x14ac:dyDescent="0.35">
      <c r="A7" s="8" t="s">
        <v>31</v>
      </c>
      <c r="B7" s="9">
        <v>1486</v>
      </c>
      <c r="C7" s="10">
        <v>850</v>
      </c>
      <c r="D7" s="10">
        <v>862</v>
      </c>
      <c r="E7" s="10">
        <v>770</v>
      </c>
      <c r="F7" s="10">
        <v>764</v>
      </c>
      <c r="G7" s="10">
        <v>745</v>
      </c>
      <c r="H7" s="10">
        <v>762</v>
      </c>
      <c r="I7" s="10">
        <v>670</v>
      </c>
      <c r="J7" s="10">
        <v>609</v>
      </c>
      <c r="K7" s="52">
        <v>604</v>
      </c>
      <c r="L7" s="29">
        <f t="shared" ref="L7:L39" si="0">(K7-C7)/C7*100</f>
        <v>-28.941176470588236</v>
      </c>
      <c r="M7" s="11">
        <f t="shared" ref="M7:M39" si="1">(K7-J7)/J7*100</f>
        <v>-0.82101806239737274</v>
      </c>
    </row>
    <row r="8" spans="1:17" x14ac:dyDescent="0.35">
      <c r="A8" s="8" t="s">
        <v>1</v>
      </c>
      <c r="B8" s="9">
        <v>1011</v>
      </c>
      <c r="C8" s="10">
        <v>776</v>
      </c>
      <c r="D8" s="10">
        <v>656</v>
      </c>
      <c r="E8" s="10">
        <v>601</v>
      </c>
      <c r="F8" s="10">
        <v>601</v>
      </c>
      <c r="G8" s="10">
        <v>661</v>
      </c>
      <c r="H8" s="10">
        <v>708</v>
      </c>
      <c r="I8" s="10">
        <v>708</v>
      </c>
      <c r="J8" s="10">
        <v>682</v>
      </c>
      <c r="K8" s="52">
        <v>610</v>
      </c>
      <c r="L8" s="29">
        <f t="shared" si="0"/>
        <v>-21.391752577319586</v>
      </c>
      <c r="M8" s="11">
        <f t="shared" si="1"/>
        <v>-10.557184750733137</v>
      </c>
    </row>
    <row r="9" spans="1:17" x14ac:dyDescent="0.35">
      <c r="A9" s="8" t="s">
        <v>2</v>
      </c>
      <c r="B9" s="9">
        <v>98</v>
      </c>
      <c r="C9" s="10">
        <v>60</v>
      </c>
      <c r="D9" s="10">
        <v>71</v>
      </c>
      <c r="E9" s="10">
        <v>51</v>
      </c>
      <c r="F9" s="10">
        <v>44</v>
      </c>
      <c r="G9" s="10">
        <v>45</v>
      </c>
      <c r="H9" s="10">
        <v>57</v>
      </c>
      <c r="I9" s="10">
        <v>46</v>
      </c>
      <c r="J9" s="10">
        <v>53</v>
      </c>
      <c r="K9" s="52">
        <v>49</v>
      </c>
      <c r="L9" s="29">
        <f t="shared" si="0"/>
        <v>-18.333333333333332</v>
      </c>
      <c r="M9" s="11">
        <f t="shared" si="1"/>
        <v>-7.5471698113207548</v>
      </c>
      <c r="P9" s="59">
        <v>2010</v>
      </c>
      <c r="Q9" s="59">
        <v>31481</v>
      </c>
    </row>
    <row r="10" spans="1:17" x14ac:dyDescent="0.35">
      <c r="A10" s="8" t="s">
        <v>22</v>
      </c>
      <c r="B10" s="9">
        <v>647</v>
      </c>
      <c r="C10" s="10">
        <v>426</v>
      </c>
      <c r="D10" s="10">
        <v>418</v>
      </c>
      <c r="E10" s="10">
        <v>393</v>
      </c>
      <c r="F10" s="10">
        <v>368</v>
      </c>
      <c r="G10" s="10">
        <v>308</v>
      </c>
      <c r="H10" s="10">
        <v>348</v>
      </c>
      <c r="I10" s="10">
        <v>307</v>
      </c>
      <c r="J10" s="10">
        <v>331</v>
      </c>
      <c r="K10" s="52">
        <v>317</v>
      </c>
      <c r="L10" s="29">
        <f t="shared" si="0"/>
        <v>-25.586854460093893</v>
      </c>
      <c r="M10" s="11">
        <f t="shared" si="1"/>
        <v>-4.2296072507552873</v>
      </c>
      <c r="P10" s="58">
        <v>2011</v>
      </c>
      <c r="Q10" s="58">
        <v>30668</v>
      </c>
    </row>
    <row r="11" spans="1:17" x14ac:dyDescent="0.35">
      <c r="A11" s="8" t="s">
        <v>34</v>
      </c>
      <c r="B11" s="9">
        <v>431</v>
      </c>
      <c r="C11" s="12">
        <v>255</v>
      </c>
      <c r="D11" s="12">
        <v>220</v>
      </c>
      <c r="E11" s="12">
        <v>167</v>
      </c>
      <c r="F11" s="12">
        <v>191</v>
      </c>
      <c r="G11" s="12">
        <v>182</v>
      </c>
      <c r="H11" s="12">
        <v>178</v>
      </c>
      <c r="I11" s="12">
        <v>211</v>
      </c>
      <c r="J11" s="12">
        <v>175</v>
      </c>
      <c r="K11" s="51">
        <v>171</v>
      </c>
      <c r="L11" s="31">
        <f t="shared" si="0"/>
        <v>-32.941176470588232</v>
      </c>
      <c r="M11" s="11">
        <f t="shared" si="1"/>
        <v>-2.2857142857142856</v>
      </c>
      <c r="P11" s="58">
        <v>2012</v>
      </c>
      <c r="Q11" s="58">
        <v>28231</v>
      </c>
    </row>
    <row r="12" spans="1:17" x14ac:dyDescent="0.35">
      <c r="A12" s="8" t="s">
        <v>3</v>
      </c>
      <c r="B12" s="20">
        <v>199</v>
      </c>
      <c r="C12" s="12">
        <v>79</v>
      </c>
      <c r="D12" s="12">
        <v>101</v>
      </c>
      <c r="E12" s="12">
        <v>87</v>
      </c>
      <c r="F12" s="12">
        <v>81</v>
      </c>
      <c r="G12" s="12">
        <v>78</v>
      </c>
      <c r="H12" s="12">
        <v>67</v>
      </c>
      <c r="I12" s="12">
        <v>71</v>
      </c>
      <c r="J12" s="12">
        <v>48</v>
      </c>
      <c r="K12" s="51">
        <v>67</v>
      </c>
      <c r="L12" s="31">
        <f t="shared" si="0"/>
        <v>-15.18987341772152</v>
      </c>
      <c r="M12" s="11">
        <f t="shared" si="1"/>
        <v>39.583333333333329</v>
      </c>
      <c r="P12" s="58">
        <v>2013</v>
      </c>
      <c r="Q12" s="58">
        <v>25983</v>
      </c>
    </row>
    <row r="13" spans="1:17" x14ac:dyDescent="0.35">
      <c r="A13" s="8" t="s">
        <v>39</v>
      </c>
      <c r="B13" s="9">
        <v>433</v>
      </c>
      <c r="C13" s="10">
        <v>272</v>
      </c>
      <c r="D13" s="10">
        <v>292</v>
      </c>
      <c r="E13" s="10">
        <v>255</v>
      </c>
      <c r="F13" s="10">
        <v>258</v>
      </c>
      <c r="G13" s="10">
        <v>229</v>
      </c>
      <c r="H13" s="10">
        <v>270</v>
      </c>
      <c r="I13" s="10">
        <v>258</v>
      </c>
      <c r="J13" s="10">
        <v>238</v>
      </c>
      <c r="K13" s="52">
        <v>239</v>
      </c>
      <c r="L13" s="29">
        <f t="shared" si="0"/>
        <v>-12.132352941176471</v>
      </c>
      <c r="M13" s="11">
        <f t="shared" si="1"/>
        <v>0.42016806722689076</v>
      </c>
      <c r="P13" s="58">
        <v>2014</v>
      </c>
      <c r="Q13" s="58">
        <v>25987</v>
      </c>
    </row>
    <row r="14" spans="1:17" x14ac:dyDescent="0.35">
      <c r="A14" s="8" t="s">
        <v>4</v>
      </c>
      <c r="B14" s="9">
        <v>8136</v>
      </c>
      <c r="C14" s="10">
        <v>3992</v>
      </c>
      <c r="D14" s="10">
        <v>3963</v>
      </c>
      <c r="E14" s="10">
        <v>3653</v>
      </c>
      <c r="F14" s="10">
        <v>3268</v>
      </c>
      <c r="G14" s="10">
        <v>3384</v>
      </c>
      <c r="H14" s="10">
        <v>3459</v>
      </c>
      <c r="I14" s="10">
        <v>3471</v>
      </c>
      <c r="J14" s="10">
        <v>3444</v>
      </c>
      <c r="K14" s="52">
        <v>3246</v>
      </c>
      <c r="L14" s="29">
        <f t="shared" si="0"/>
        <v>-18.687374749498996</v>
      </c>
      <c r="M14" s="11">
        <f t="shared" si="1"/>
        <v>-5.7491289198606275</v>
      </c>
      <c r="P14" s="58">
        <v>2015</v>
      </c>
      <c r="Q14" s="58">
        <v>26162</v>
      </c>
    </row>
    <row r="15" spans="1:17" x14ac:dyDescent="0.35">
      <c r="A15" s="8" t="s">
        <v>35</v>
      </c>
      <c r="B15" s="9">
        <v>6977</v>
      </c>
      <c r="C15" s="12">
        <v>3648</v>
      </c>
      <c r="D15" s="12">
        <v>4009</v>
      </c>
      <c r="E15" s="12">
        <v>3600</v>
      </c>
      <c r="F15" s="12">
        <v>3339</v>
      </c>
      <c r="G15" s="12">
        <v>3377</v>
      </c>
      <c r="H15" s="12">
        <v>3459</v>
      </c>
      <c r="I15" s="12">
        <v>3206</v>
      </c>
      <c r="J15" s="12">
        <v>3180</v>
      </c>
      <c r="K15" s="51">
        <v>3275</v>
      </c>
      <c r="L15" s="31">
        <f t="shared" si="0"/>
        <v>-10.224780701754387</v>
      </c>
      <c r="M15" s="11">
        <f t="shared" si="1"/>
        <v>2.9874213836477987</v>
      </c>
      <c r="P15" s="58">
        <v>2016</v>
      </c>
      <c r="Q15" s="58">
        <v>25672</v>
      </c>
    </row>
    <row r="16" spans="1:17" x14ac:dyDescent="0.35">
      <c r="A16" s="8" t="s">
        <v>5</v>
      </c>
      <c r="B16" s="9">
        <v>1880</v>
      </c>
      <c r="C16" s="12">
        <v>1258</v>
      </c>
      <c r="D16" s="12">
        <v>1141</v>
      </c>
      <c r="E16" s="12">
        <v>988</v>
      </c>
      <c r="F16" s="12">
        <v>879</v>
      </c>
      <c r="G16" s="12">
        <v>795</v>
      </c>
      <c r="H16" s="12">
        <v>793</v>
      </c>
      <c r="I16" s="12">
        <v>824</v>
      </c>
      <c r="J16" s="12">
        <v>731</v>
      </c>
      <c r="K16" s="51">
        <v>700</v>
      </c>
      <c r="L16" s="31">
        <f t="shared" si="0"/>
        <v>-44.356120826709059</v>
      </c>
      <c r="M16" s="11">
        <f t="shared" si="1"/>
        <v>-4.2407660738714092</v>
      </c>
      <c r="P16" s="58">
        <v>2017</v>
      </c>
      <c r="Q16" s="58">
        <v>25250</v>
      </c>
    </row>
    <row r="17" spans="1:17" s="28" customFormat="1" x14ac:dyDescent="0.35">
      <c r="A17" s="8" t="s">
        <v>6</v>
      </c>
      <c r="B17" s="9">
        <v>412</v>
      </c>
      <c r="C17" s="10">
        <v>212</v>
      </c>
      <c r="D17" s="10">
        <v>186</v>
      </c>
      <c r="E17" s="10">
        <v>162</v>
      </c>
      <c r="F17" s="10">
        <v>188</v>
      </c>
      <c r="G17" s="10">
        <v>193</v>
      </c>
      <c r="H17" s="10">
        <v>162</v>
      </c>
      <c r="I17" s="10">
        <v>182</v>
      </c>
      <c r="J17" s="10">
        <v>156</v>
      </c>
      <c r="K17" s="52">
        <v>142</v>
      </c>
      <c r="L17" s="29">
        <f t="shared" si="0"/>
        <v>-33.018867924528301</v>
      </c>
      <c r="M17" s="11">
        <f t="shared" si="1"/>
        <v>-8.9743589743589745</v>
      </c>
      <c r="N17" s="3"/>
      <c r="O17" s="3"/>
      <c r="P17" s="60">
        <v>2018</v>
      </c>
      <c r="Q17" s="60">
        <v>25178</v>
      </c>
    </row>
    <row r="18" spans="1:17" x14ac:dyDescent="0.35">
      <c r="A18" s="35" t="s">
        <v>36</v>
      </c>
      <c r="B18" s="36">
        <v>7096</v>
      </c>
      <c r="C18" s="37">
        <v>4114</v>
      </c>
      <c r="D18" s="37">
        <v>3860</v>
      </c>
      <c r="E18" s="37">
        <v>3753</v>
      </c>
      <c r="F18" s="37">
        <v>3401</v>
      </c>
      <c r="G18" s="37">
        <v>3381</v>
      </c>
      <c r="H18" s="37">
        <v>3428</v>
      </c>
      <c r="I18" s="37">
        <v>3283</v>
      </c>
      <c r="J18" s="37">
        <v>3378</v>
      </c>
      <c r="K18" s="53">
        <v>3334</v>
      </c>
      <c r="L18" s="38">
        <f t="shared" si="0"/>
        <v>-18.959649975692759</v>
      </c>
      <c r="M18" s="39">
        <f t="shared" si="1"/>
        <v>-1.3025458851391356</v>
      </c>
      <c r="N18" s="28"/>
      <c r="O18" s="28"/>
      <c r="P18" s="58">
        <v>2020</v>
      </c>
      <c r="Q18" s="58">
        <v>15700</v>
      </c>
    </row>
    <row r="19" spans="1:17" s="24" customFormat="1" x14ac:dyDescent="0.35">
      <c r="A19" s="25" t="s">
        <v>7</v>
      </c>
      <c r="B19" s="26">
        <v>558</v>
      </c>
      <c r="C19" s="27">
        <v>218</v>
      </c>
      <c r="D19" s="27">
        <v>179</v>
      </c>
      <c r="E19" s="27">
        <v>177</v>
      </c>
      <c r="F19" s="27">
        <v>179</v>
      </c>
      <c r="G19" s="27">
        <v>212</v>
      </c>
      <c r="H19" s="27">
        <v>188</v>
      </c>
      <c r="I19" s="27">
        <v>158</v>
      </c>
      <c r="J19" s="27">
        <v>136</v>
      </c>
      <c r="K19" s="54">
        <v>148</v>
      </c>
      <c r="L19" s="32">
        <f t="shared" si="0"/>
        <v>-32.11009174311927</v>
      </c>
      <c r="M19" s="11">
        <f t="shared" si="1"/>
        <v>8.8235294117647065</v>
      </c>
      <c r="P19" s="59"/>
      <c r="Q19" s="59"/>
    </row>
    <row r="20" spans="1:17" x14ac:dyDescent="0.35">
      <c r="A20" s="8" t="s">
        <v>37</v>
      </c>
      <c r="B20" s="9">
        <v>706</v>
      </c>
      <c r="C20" s="12">
        <v>299</v>
      </c>
      <c r="D20" s="12">
        <v>296</v>
      </c>
      <c r="E20" s="12">
        <v>302</v>
      </c>
      <c r="F20" s="12">
        <v>256</v>
      </c>
      <c r="G20" s="12">
        <v>267</v>
      </c>
      <c r="H20" s="12">
        <v>242</v>
      </c>
      <c r="I20" s="12">
        <v>192</v>
      </c>
      <c r="J20" s="12">
        <v>191</v>
      </c>
      <c r="K20" s="51">
        <v>173</v>
      </c>
      <c r="L20" s="31">
        <f t="shared" si="0"/>
        <v>-42.140468227424748</v>
      </c>
      <c r="M20" s="11">
        <f t="shared" si="1"/>
        <v>-9.4240837696335085</v>
      </c>
    </row>
    <row r="21" spans="1:17" x14ac:dyDescent="0.35">
      <c r="A21" s="8" t="s">
        <v>8</v>
      </c>
      <c r="B21" s="9">
        <v>70</v>
      </c>
      <c r="C21" s="12">
        <v>32</v>
      </c>
      <c r="D21" s="12">
        <v>33</v>
      </c>
      <c r="E21" s="12">
        <v>34</v>
      </c>
      <c r="F21" s="12">
        <v>45</v>
      </c>
      <c r="G21" s="12">
        <v>35</v>
      </c>
      <c r="H21" s="12">
        <v>36</v>
      </c>
      <c r="I21" s="12">
        <v>32</v>
      </c>
      <c r="J21" s="12">
        <v>25</v>
      </c>
      <c r="K21" s="51">
        <v>36</v>
      </c>
      <c r="L21" s="31">
        <f t="shared" si="0"/>
        <v>12.5</v>
      </c>
      <c r="M21" s="11">
        <f t="shared" si="1"/>
        <v>44</v>
      </c>
    </row>
    <row r="22" spans="1:17" x14ac:dyDescent="0.35">
      <c r="A22" s="8" t="s">
        <v>9</v>
      </c>
      <c r="B22" s="9">
        <v>16</v>
      </c>
      <c r="C22" s="12">
        <v>13</v>
      </c>
      <c r="D22" s="12">
        <v>16</v>
      </c>
      <c r="E22" s="12">
        <v>9</v>
      </c>
      <c r="F22" s="12">
        <v>17</v>
      </c>
      <c r="G22" s="12">
        <v>10</v>
      </c>
      <c r="H22" s="12">
        <v>11</v>
      </c>
      <c r="I22" s="12">
        <v>23</v>
      </c>
      <c r="J22" s="12">
        <v>19</v>
      </c>
      <c r="K22" s="51">
        <v>18</v>
      </c>
      <c r="L22" s="31">
        <f t="shared" si="0"/>
        <v>38.461538461538467</v>
      </c>
      <c r="M22" s="11">
        <f t="shared" si="1"/>
        <v>-5.2631578947368416</v>
      </c>
    </row>
    <row r="23" spans="1:17" x14ac:dyDescent="0.35">
      <c r="A23" s="25" t="s">
        <v>10</v>
      </c>
      <c r="B23" s="26">
        <v>993</v>
      </c>
      <c r="C23" s="27">
        <v>537</v>
      </c>
      <c r="D23" s="27">
        <v>546</v>
      </c>
      <c r="E23" s="27">
        <v>562</v>
      </c>
      <c r="F23" s="27">
        <v>476</v>
      </c>
      <c r="G23" s="27">
        <v>476</v>
      </c>
      <c r="H23" s="27">
        <v>531</v>
      </c>
      <c r="I23" s="27">
        <v>533</v>
      </c>
      <c r="J23" s="27">
        <v>535</v>
      </c>
      <c r="K23" s="54">
        <v>598</v>
      </c>
      <c r="L23" s="32">
        <f t="shared" si="0"/>
        <v>11.359404096834265</v>
      </c>
      <c r="M23" s="46">
        <f t="shared" si="1"/>
        <v>11.775700934579438</v>
      </c>
    </row>
    <row r="24" spans="1:17" x14ac:dyDescent="0.35">
      <c r="A24" s="8" t="s">
        <v>38</v>
      </c>
      <c r="B24" s="9">
        <v>5534</v>
      </c>
      <c r="C24" s="10">
        <v>3908</v>
      </c>
      <c r="D24" s="10">
        <v>4189</v>
      </c>
      <c r="E24" s="10">
        <v>3571</v>
      </c>
      <c r="F24" s="10">
        <v>3357</v>
      </c>
      <c r="G24" s="10">
        <v>3202</v>
      </c>
      <c r="H24" s="10">
        <v>2938</v>
      </c>
      <c r="I24" s="10">
        <v>3026</v>
      </c>
      <c r="J24" s="10">
        <v>2831</v>
      </c>
      <c r="K24" s="52">
        <v>2862</v>
      </c>
      <c r="L24" s="29">
        <f t="shared" si="0"/>
        <v>-26.765609007164791</v>
      </c>
      <c r="M24" s="11">
        <f t="shared" si="1"/>
        <v>1.095019427764041</v>
      </c>
    </row>
    <row r="25" spans="1:17" x14ac:dyDescent="0.35">
      <c r="A25" s="8" t="s">
        <v>11</v>
      </c>
      <c r="B25" s="9">
        <v>1655</v>
      </c>
      <c r="C25" s="10">
        <v>937</v>
      </c>
      <c r="D25" s="10">
        <v>891</v>
      </c>
      <c r="E25" s="10">
        <v>718</v>
      </c>
      <c r="F25" s="10">
        <v>637</v>
      </c>
      <c r="G25" s="10">
        <v>638</v>
      </c>
      <c r="H25" s="10">
        <v>593</v>
      </c>
      <c r="I25" s="10">
        <v>563</v>
      </c>
      <c r="J25" s="10">
        <v>602</v>
      </c>
      <c r="K25" s="52">
        <v>704</v>
      </c>
      <c r="L25" s="29">
        <f t="shared" si="0"/>
        <v>-24.86659551760939</v>
      </c>
      <c r="M25" s="11">
        <f t="shared" si="1"/>
        <v>16.943521594684384</v>
      </c>
    </row>
    <row r="26" spans="1:17" x14ac:dyDescent="0.35">
      <c r="A26" s="8" t="s">
        <v>33</v>
      </c>
      <c r="B26" s="9">
        <v>1333</v>
      </c>
      <c r="C26" s="9">
        <v>802</v>
      </c>
      <c r="D26" s="9">
        <v>773</v>
      </c>
      <c r="E26" s="9">
        <v>742</v>
      </c>
      <c r="F26" s="9">
        <v>654</v>
      </c>
      <c r="G26" s="9">
        <v>688</v>
      </c>
      <c r="H26" s="9">
        <v>734</v>
      </c>
      <c r="I26" s="9">
        <v>611</v>
      </c>
      <c r="J26" s="9">
        <v>577</v>
      </c>
      <c r="K26" s="55">
        <v>656</v>
      </c>
      <c r="L26" s="30">
        <f t="shared" si="0"/>
        <v>-18.204488778054863</v>
      </c>
      <c r="M26" s="11">
        <f t="shared" si="1"/>
        <v>13.69150779896014</v>
      </c>
    </row>
    <row r="27" spans="1:17" x14ac:dyDescent="0.35">
      <c r="A27" s="8" t="s">
        <v>12</v>
      </c>
      <c r="B27" s="9">
        <v>2450</v>
      </c>
      <c r="C27" s="12">
        <v>2377</v>
      </c>
      <c r="D27" s="12">
        <v>2018</v>
      </c>
      <c r="E27" s="12">
        <v>2042</v>
      </c>
      <c r="F27" s="12">
        <v>1861</v>
      </c>
      <c r="G27" s="12">
        <v>1818</v>
      </c>
      <c r="H27" s="12">
        <v>1893</v>
      </c>
      <c r="I27" s="12">
        <v>1913</v>
      </c>
      <c r="J27" s="12">
        <v>1951</v>
      </c>
      <c r="K27" s="51">
        <v>1867</v>
      </c>
      <c r="L27" s="31">
        <f t="shared" si="0"/>
        <v>-21.45561632309634</v>
      </c>
      <c r="M27" s="11">
        <f t="shared" si="1"/>
        <v>-4.3054843669912861</v>
      </c>
    </row>
    <row r="28" spans="1:17" x14ac:dyDescent="0.35">
      <c r="A28" s="8" t="s">
        <v>13</v>
      </c>
      <c r="B28" s="9">
        <v>625</v>
      </c>
      <c r="C28" s="12">
        <v>371</v>
      </c>
      <c r="D28" s="12">
        <v>325</v>
      </c>
      <c r="E28" s="12">
        <v>352</v>
      </c>
      <c r="F28" s="12">
        <v>251</v>
      </c>
      <c r="G28" s="12">
        <v>295</v>
      </c>
      <c r="H28" s="12">
        <v>310</v>
      </c>
      <c r="I28" s="12">
        <v>275</v>
      </c>
      <c r="J28" s="12">
        <v>276</v>
      </c>
      <c r="K28" s="51">
        <v>260</v>
      </c>
      <c r="L28" s="31">
        <f t="shared" si="0"/>
        <v>-29.919137466307276</v>
      </c>
      <c r="M28" s="11">
        <f t="shared" si="1"/>
        <v>-5.7971014492753623</v>
      </c>
    </row>
    <row r="29" spans="1:17" x14ac:dyDescent="0.35">
      <c r="A29" s="8" t="s">
        <v>14</v>
      </c>
      <c r="B29" s="9">
        <v>278</v>
      </c>
      <c r="C29" s="12">
        <v>138</v>
      </c>
      <c r="D29" s="12">
        <v>141</v>
      </c>
      <c r="E29" s="12">
        <v>130</v>
      </c>
      <c r="F29" s="12">
        <v>125</v>
      </c>
      <c r="G29" s="12">
        <v>108</v>
      </c>
      <c r="H29" s="12">
        <v>120</v>
      </c>
      <c r="I29" s="12">
        <v>130</v>
      </c>
      <c r="J29" s="12">
        <v>104</v>
      </c>
      <c r="K29" s="51">
        <v>91</v>
      </c>
      <c r="L29" s="31">
        <f t="shared" si="0"/>
        <v>-34.057971014492757</v>
      </c>
      <c r="M29" s="11">
        <f t="shared" si="1"/>
        <v>-12.5</v>
      </c>
    </row>
    <row r="30" spans="1:17" x14ac:dyDescent="0.35">
      <c r="A30" s="8" t="s">
        <v>15</v>
      </c>
      <c r="B30" s="9">
        <v>5478</v>
      </c>
      <c r="C30" s="10">
        <v>2444</v>
      </c>
      <c r="D30" s="10">
        <v>2042</v>
      </c>
      <c r="E30" s="10">
        <v>1889</v>
      </c>
      <c r="F30" s="10">
        <v>1667</v>
      </c>
      <c r="G30" s="10">
        <v>1680</v>
      </c>
      <c r="H30" s="10">
        <v>1689</v>
      </c>
      <c r="I30" s="10">
        <v>1810</v>
      </c>
      <c r="J30" s="10">
        <v>1830</v>
      </c>
      <c r="K30" s="52">
        <v>1806</v>
      </c>
      <c r="L30" s="29">
        <f t="shared" si="0"/>
        <v>-26.104746317512273</v>
      </c>
      <c r="M30" s="11">
        <f t="shared" si="1"/>
        <v>-1.3114754098360655</v>
      </c>
    </row>
    <row r="31" spans="1:17" x14ac:dyDescent="0.35">
      <c r="A31" s="8" t="s">
        <v>16</v>
      </c>
      <c r="B31" s="9">
        <v>583</v>
      </c>
      <c r="C31" s="12">
        <v>266</v>
      </c>
      <c r="D31" s="12">
        <v>319</v>
      </c>
      <c r="E31" s="12">
        <v>285</v>
      </c>
      <c r="F31" s="12">
        <v>260</v>
      </c>
      <c r="G31" s="12">
        <v>270</v>
      </c>
      <c r="H31" s="12">
        <v>259</v>
      </c>
      <c r="I31" s="12">
        <v>270</v>
      </c>
      <c r="J31" s="12">
        <v>253</v>
      </c>
      <c r="K31" s="51">
        <v>324</v>
      </c>
      <c r="L31" s="31">
        <f t="shared" si="0"/>
        <v>21.804511278195488</v>
      </c>
      <c r="M31" s="11">
        <f t="shared" si="1"/>
        <v>28.063241106719367</v>
      </c>
    </row>
    <row r="32" spans="1:17" x14ac:dyDescent="0.35">
      <c r="A32" s="8" t="s">
        <v>32</v>
      </c>
      <c r="B32" s="9">
        <v>3598</v>
      </c>
      <c r="C32" s="12">
        <v>1905</v>
      </c>
      <c r="D32" s="12">
        <v>1960</v>
      </c>
      <c r="E32" s="12">
        <v>1802</v>
      </c>
      <c r="F32" s="12">
        <v>1770</v>
      </c>
      <c r="G32" s="12">
        <v>1854</v>
      </c>
      <c r="H32" s="12">
        <v>1804</v>
      </c>
      <c r="I32" s="12">
        <v>1860</v>
      </c>
      <c r="J32" s="12">
        <v>1856</v>
      </c>
      <c r="K32" s="51">
        <v>1839</v>
      </c>
      <c r="L32" s="31">
        <f t="shared" si="0"/>
        <v>-3.4645669291338583</v>
      </c>
      <c r="M32" s="11">
        <f t="shared" si="1"/>
        <v>-0.91594827586206884</v>
      </c>
    </row>
    <row r="33" spans="1:25" x14ac:dyDescent="0.35">
      <c r="A33" s="8" t="s">
        <v>17</v>
      </c>
      <c r="B33" s="9">
        <v>1239</v>
      </c>
      <c r="C33" s="10">
        <v>740</v>
      </c>
      <c r="D33" s="10">
        <v>638</v>
      </c>
      <c r="E33" s="10">
        <v>605</v>
      </c>
      <c r="F33" s="10">
        <v>591</v>
      </c>
      <c r="G33" s="10">
        <v>626</v>
      </c>
      <c r="H33" s="10">
        <v>644</v>
      </c>
      <c r="I33" s="10">
        <v>607</v>
      </c>
      <c r="J33" s="10">
        <v>625</v>
      </c>
      <c r="K33" s="52">
        <v>633</v>
      </c>
      <c r="L33" s="29">
        <f t="shared" si="0"/>
        <v>-14.45945945945946</v>
      </c>
      <c r="M33" s="11">
        <f t="shared" si="1"/>
        <v>1.28</v>
      </c>
    </row>
    <row r="34" spans="1:25" ht="21" x14ac:dyDescent="0.35">
      <c r="A34" s="23" t="s">
        <v>27</v>
      </c>
      <c r="B34" s="21">
        <f t="shared" ref="B34:K34" si="2">SUM(B6:B33)</f>
        <v>54880</v>
      </c>
      <c r="C34" s="21">
        <f t="shared" si="2"/>
        <v>31481</v>
      </c>
      <c r="D34" s="21">
        <f t="shared" si="2"/>
        <v>30668</v>
      </c>
      <c r="E34" s="21">
        <f t="shared" si="2"/>
        <v>28231</v>
      </c>
      <c r="F34" s="21">
        <f t="shared" si="2"/>
        <v>25983</v>
      </c>
      <c r="G34" s="21">
        <f t="shared" si="2"/>
        <v>25987</v>
      </c>
      <c r="H34" s="21">
        <f t="shared" si="2"/>
        <v>26162</v>
      </c>
      <c r="I34" s="21">
        <f t="shared" si="2"/>
        <v>25672</v>
      </c>
      <c r="J34" s="21">
        <f t="shared" ref="J34" si="3">SUM(J6:J33)</f>
        <v>25250</v>
      </c>
      <c r="K34" s="21">
        <f t="shared" si="2"/>
        <v>25178</v>
      </c>
      <c r="L34" s="33">
        <f t="shared" si="0"/>
        <v>-20.021600330357995</v>
      </c>
      <c r="M34" s="22">
        <f t="shared" si="1"/>
        <v>-0.28514851485148512</v>
      </c>
      <c r="O34" s="45"/>
      <c r="V34" s="28"/>
      <c r="W34" s="28"/>
      <c r="X34" s="28"/>
      <c r="Y34" s="28"/>
    </row>
    <row r="35" spans="1:25" x14ac:dyDescent="0.35">
      <c r="A35" s="8" t="s">
        <v>18</v>
      </c>
      <c r="B35" s="13">
        <v>24</v>
      </c>
      <c r="C35" s="12">
        <v>8</v>
      </c>
      <c r="D35" s="12">
        <v>12</v>
      </c>
      <c r="E35" s="12">
        <v>9</v>
      </c>
      <c r="F35" s="14">
        <v>15</v>
      </c>
      <c r="G35" s="14">
        <v>4</v>
      </c>
      <c r="H35" s="14">
        <v>16</v>
      </c>
      <c r="I35" s="14">
        <v>18</v>
      </c>
      <c r="J35" s="14">
        <v>16</v>
      </c>
      <c r="K35" s="56">
        <v>18</v>
      </c>
      <c r="L35" s="34">
        <f t="shared" si="0"/>
        <v>125</v>
      </c>
      <c r="M35" s="11">
        <f t="shared" si="1"/>
        <v>12.5</v>
      </c>
    </row>
    <row r="36" spans="1:25" x14ac:dyDescent="0.35">
      <c r="A36" s="8" t="s">
        <v>30</v>
      </c>
      <c r="B36" s="13">
        <v>275</v>
      </c>
      <c r="C36" s="12">
        <v>208</v>
      </c>
      <c r="D36" s="12">
        <v>168</v>
      </c>
      <c r="E36" s="12">
        <v>145</v>
      </c>
      <c r="F36" s="14">
        <v>187</v>
      </c>
      <c r="G36" s="14">
        <v>147</v>
      </c>
      <c r="H36" s="14">
        <v>117</v>
      </c>
      <c r="I36" s="14">
        <v>135</v>
      </c>
      <c r="J36" s="14">
        <v>106</v>
      </c>
      <c r="K36" s="56">
        <v>108</v>
      </c>
      <c r="L36" s="34">
        <f t="shared" si="0"/>
        <v>-48.07692307692308</v>
      </c>
      <c r="M36" s="11">
        <f t="shared" si="1"/>
        <v>1.8867924528301887</v>
      </c>
      <c r="P36" s="61"/>
    </row>
    <row r="37" spans="1:25" x14ac:dyDescent="0.35">
      <c r="A37" s="8" t="s">
        <v>19</v>
      </c>
      <c r="B37" s="13">
        <v>544</v>
      </c>
      <c r="C37" s="12">
        <v>327</v>
      </c>
      <c r="D37" s="12">
        <v>320</v>
      </c>
      <c r="E37" s="12">
        <v>339</v>
      </c>
      <c r="F37" s="14">
        <v>269</v>
      </c>
      <c r="G37" s="14">
        <v>243</v>
      </c>
      <c r="H37" s="14">
        <v>253</v>
      </c>
      <c r="I37" s="14">
        <v>216</v>
      </c>
      <c r="J37" s="14">
        <v>230</v>
      </c>
      <c r="K37" s="56">
        <v>233</v>
      </c>
      <c r="L37" s="34">
        <f t="shared" si="0"/>
        <v>-28.74617737003058</v>
      </c>
      <c r="M37" s="11">
        <f t="shared" si="1"/>
        <v>1.3043478260869565</v>
      </c>
    </row>
    <row r="38" spans="1:25" x14ac:dyDescent="0.35">
      <c r="A38" s="40" t="s">
        <v>20</v>
      </c>
      <c r="B38" s="41">
        <f t="shared" ref="B38:F38" si="4">SUM(B35:B37)</f>
        <v>843</v>
      </c>
      <c r="C38" s="41">
        <f t="shared" si="4"/>
        <v>543</v>
      </c>
      <c r="D38" s="41">
        <f t="shared" si="4"/>
        <v>500</v>
      </c>
      <c r="E38" s="41">
        <f t="shared" si="4"/>
        <v>493</v>
      </c>
      <c r="F38" s="41">
        <f t="shared" si="4"/>
        <v>471</v>
      </c>
      <c r="G38" s="41">
        <f>SUM(G35:G37)</f>
        <v>394</v>
      </c>
      <c r="H38" s="41">
        <f>SUM(H35:H37)</f>
        <v>386</v>
      </c>
      <c r="I38" s="41">
        <f>+I37+I36+I35</f>
        <v>369</v>
      </c>
      <c r="J38" s="41">
        <f t="shared" ref="J38:K38" si="5">SUM(J35:J37)</f>
        <v>352</v>
      </c>
      <c r="K38" s="41">
        <f t="shared" si="5"/>
        <v>359</v>
      </c>
      <c r="L38" s="42">
        <f t="shared" si="0"/>
        <v>-33.885819521178639</v>
      </c>
      <c r="M38" s="43">
        <f t="shared" si="1"/>
        <v>1.9886363636363635</v>
      </c>
    </row>
    <row r="39" spans="1:25" x14ac:dyDescent="0.35">
      <c r="A39" s="44" t="s">
        <v>21</v>
      </c>
      <c r="B39" s="41">
        <f t="shared" ref="B39:F39" si="6">+B38+B34</f>
        <v>55723</v>
      </c>
      <c r="C39" s="41">
        <f t="shared" si="6"/>
        <v>32024</v>
      </c>
      <c r="D39" s="41">
        <f t="shared" si="6"/>
        <v>31168</v>
      </c>
      <c r="E39" s="41">
        <f t="shared" si="6"/>
        <v>28724</v>
      </c>
      <c r="F39" s="41">
        <f t="shared" si="6"/>
        <v>26454</v>
      </c>
      <c r="G39" s="41">
        <f>+G38+G34</f>
        <v>26381</v>
      </c>
      <c r="H39" s="41">
        <f>+H38+H34</f>
        <v>26548</v>
      </c>
      <c r="I39" s="41">
        <f>+I38+I34</f>
        <v>26041</v>
      </c>
      <c r="J39" s="41">
        <f>+J38+J34</f>
        <v>25602</v>
      </c>
      <c r="K39" s="41">
        <f>+K38+K34</f>
        <v>25537</v>
      </c>
      <c r="L39" s="42">
        <f t="shared" si="0"/>
        <v>-20.256682488133901</v>
      </c>
      <c r="M39" s="43">
        <f t="shared" si="1"/>
        <v>-0.25388641512381843</v>
      </c>
    </row>
    <row r="40" spans="1:25" hidden="1" x14ac:dyDescent="0.35">
      <c r="A40" s="8" t="s">
        <v>22</v>
      </c>
      <c r="B40" s="9">
        <v>655</v>
      </c>
      <c r="C40" s="12">
        <v>664</v>
      </c>
      <c r="D40" s="12"/>
      <c r="E40" s="12"/>
      <c r="F40" s="12"/>
      <c r="G40" s="12"/>
      <c r="H40" s="12"/>
      <c r="I40" s="12"/>
      <c r="J40" s="12"/>
      <c r="K40" s="12"/>
      <c r="L40" s="12"/>
      <c r="M40" s="11" t="e">
        <f>(E40-D40)/D40*100</f>
        <v>#DIV/0!</v>
      </c>
    </row>
    <row r="41" spans="1:25" hidden="1" x14ac:dyDescent="0.35">
      <c r="A41" s="8" t="s">
        <v>23</v>
      </c>
      <c r="B41" s="9">
        <v>162</v>
      </c>
      <c r="C41" s="12">
        <v>162</v>
      </c>
      <c r="D41" s="12"/>
      <c r="E41" s="12"/>
      <c r="F41" s="12"/>
      <c r="G41" s="12"/>
      <c r="H41" s="12"/>
      <c r="I41" s="12"/>
      <c r="J41" s="12"/>
      <c r="K41" s="12"/>
      <c r="L41" s="12"/>
      <c r="M41" s="11" t="e">
        <f>(E41-D41)/D41*100</f>
        <v>#DIV/0!</v>
      </c>
    </row>
    <row r="42" spans="1:25" hidden="1" x14ac:dyDescent="0.35">
      <c r="A42" s="8" t="s">
        <v>24</v>
      </c>
      <c r="B42" s="9">
        <v>5510</v>
      </c>
      <c r="C42" s="12">
        <v>4236</v>
      </c>
      <c r="D42" s="12"/>
      <c r="E42" s="12"/>
      <c r="F42" s="12"/>
      <c r="G42" s="12"/>
      <c r="H42" s="12"/>
      <c r="I42" s="12"/>
      <c r="J42" s="12"/>
      <c r="K42" s="12"/>
      <c r="L42" s="12"/>
      <c r="M42" s="11" t="e">
        <f>(E42-D42)/D42*100</f>
        <v>#DIV/0!</v>
      </c>
    </row>
    <row r="43" spans="1:25" x14ac:dyDescent="0.35">
      <c r="B43" s="15"/>
      <c r="I43" s="62"/>
      <c r="M43" s="17" t="s">
        <v>42</v>
      </c>
    </row>
    <row r="44" spans="1:25" x14ac:dyDescent="0.35">
      <c r="A44" s="18" t="s">
        <v>26</v>
      </c>
    </row>
    <row r="45" spans="1:25" x14ac:dyDescent="0.35">
      <c r="A45" s="18"/>
      <c r="G45" s="50"/>
      <c r="H45" s="50"/>
      <c r="I45" s="50"/>
      <c r="J45" s="50"/>
      <c r="K45" s="50"/>
    </row>
    <row r="46" spans="1:25" x14ac:dyDescent="0.35">
      <c r="A46" s="19"/>
    </row>
  </sheetData>
  <mergeCells count="3">
    <mergeCell ref="A2:B2"/>
    <mergeCell ref="L4:M4"/>
    <mergeCell ref="N2:O2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>
    <oddFooter>&amp;L&amp;"Trebuchet MS,Grassetto"&amp;10Statistiche - MISCELLANEOUS
Automobile in cifre &amp;C&amp;"Trebuchet MS,Grassetto"&amp;10&amp;P/&amp;N&amp;R&amp;"Trebuchet MS,Grassetto"&amp;10ANFIA - Studi e statistiche</oddFooter>
  </headerFooter>
  <colBreaks count="1" manualBreakCount="1">
    <brk id="13" max="1048575" man="1"/>
  </colBreaks>
  <ignoredErrors>
    <ignoredError sqref="B34:I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17.UE_Incidenti_morti</vt:lpstr>
      <vt:lpstr>'17.UE_Incidenti_morti'!Area_stampa</vt:lpstr>
      <vt:lpstr>'17.UE_Incidenti_morti'!Titoli_stampa</vt:lpstr>
    </vt:vector>
  </TitlesOfParts>
  <Company>ANFIA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DUPREZ</dc:creator>
  <cp:lastModifiedBy>ANFIA </cp:lastModifiedBy>
  <cp:lastPrinted>2020-10-27T07:33:08Z</cp:lastPrinted>
  <dcterms:created xsi:type="dcterms:W3CDTF">2012-11-28T13:00:33Z</dcterms:created>
  <dcterms:modified xsi:type="dcterms:W3CDTF">2020-10-27T07:33:21Z</dcterms:modified>
</cp:coreProperties>
</file>