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7.Automobile_in_Cifre\2022\StatisticheItalia\parco\CapC\DaControllare\"/>
    </mc:Choice>
  </mc:AlternateContent>
  <xr:revisionPtr revIDLastSave="0" documentId="13_ncr:1_{6D110A57-481B-44D0-975F-555CBB380DA3}" xr6:coauthVersionLast="47" xr6:coauthVersionMax="47" xr10:uidLastSave="{00000000-0000-0000-0000-000000000000}"/>
  <bookViews>
    <workbookView xWindow="28692" yWindow="-72" windowWidth="29016" windowHeight="15696" xr2:uid="{00000000-000D-0000-FFFF-FFFF00000000}"/>
  </bookViews>
  <sheets>
    <sheet name="4. trasferimenti lordi_province" sheetId="1" r:id="rId1"/>
  </sheets>
  <definedNames>
    <definedName name="_xlnm.Print_Area" localSheetId="0">'4. trasferimenti lordi_province'!$A$1:$G$135</definedName>
    <definedName name="_xlnm.Print_Titles" localSheetId="0">'4. trasferimenti lordi_province'!$1:$6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2" i="1" l="1"/>
  <c r="F133" i="1"/>
  <c r="G129" i="1"/>
  <c r="E127" i="1"/>
  <c r="G125" i="1"/>
  <c r="D127" i="1"/>
  <c r="G122" i="1"/>
  <c r="C127" i="1"/>
  <c r="G119" i="1"/>
  <c r="G115" i="1"/>
  <c r="G113" i="1"/>
  <c r="F114" i="1"/>
  <c r="G110" i="1"/>
  <c r="E107" i="1"/>
  <c r="G106" i="1"/>
  <c r="D107" i="1"/>
  <c r="C107" i="1"/>
  <c r="C101" i="1"/>
  <c r="G99" i="1"/>
  <c r="G96" i="1"/>
  <c r="G94" i="1"/>
  <c r="G90" i="1"/>
  <c r="G89" i="1"/>
  <c r="E87" i="1"/>
  <c r="G86" i="1"/>
  <c r="D87" i="1"/>
  <c r="C87" i="1"/>
  <c r="G80" i="1"/>
  <c r="C81" i="1"/>
  <c r="G79" i="1"/>
  <c r="D81" i="1"/>
  <c r="E81" i="1"/>
  <c r="G76" i="1"/>
  <c r="G74" i="1"/>
  <c r="C75" i="1"/>
  <c r="B75" i="1"/>
  <c r="G70" i="1"/>
  <c r="G69" i="1"/>
  <c r="G68" i="1"/>
  <c r="G67" i="1"/>
  <c r="C72" i="1"/>
  <c r="F72" i="1"/>
  <c r="E72" i="1"/>
  <c r="G62" i="1"/>
  <c r="G60" i="1"/>
  <c r="G58" i="1"/>
  <c r="G57" i="1"/>
  <c r="G56" i="1"/>
  <c r="F61" i="1"/>
  <c r="G53" i="1"/>
  <c r="D61" i="1"/>
  <c r="C61" i="1"/>
  <c r="G52" i="1"/>
  <c r="G50" i="1"/>
  <c r="G49" i="1"/>
  <c r="G46" i="1"/>
  <c r="F51" i="1"/>
  <c r="E51" i="1"/>
  <c r="B51" i="1"/>
  <c r="F43" i="1"/>
  <c r="E43" i="1"/>
  <c r="D43" i="1"/>
  <c r="C43" i="1"/>
  <c r="G42" i="1"/>
  <c r="G41" i="1"/>
  <c r="G39" i="1"/>
  <c r="G38" i="1"/>
  <c r="G37" i="1"/>
  <c r="G36" i="1"/>
  <c r="B40" i="1"/>
  <c r="G33" i="1"/>
  <c r="G32" i="1"/>
  <c r="F35" i="1"/>
  <c r="G31" i="1"/>
  <c r="G29" i="1"/>
  <c r="G28" i="1"/>
  <c r="G26" i="1"/>
  <c r="G24" i="1"/>
  <c r="G23" i="1"/>
  <c r="G22" i="1"/>
  <c r="G21" i="1"/>
  <c r="G20" i="1"/>
  <c r="G19" i="1"/>
  <c r="F30" i="1"/>
  <c r="E30" i="1"/>
  <c r="D30" i="1"/>
  <c r="C30" i="1"/>
  <c r="B30" i="1"/>
  <c r="B17" i="1"/>
  <c r="G14" i="1"/>
  <c r="G13" i="1"/>
  <c r="G12" i="1"/>
  <c r="G11" i="1"/>
  <c r="G10" i="1"/>
  <c r="G9" i="1"/>
  <c r="G8" i="1"/>
  <c r="G131" i="1"/>
  <c r="G130" i="1"/>
  <c r="G128" i="1"/>
  <c r="D133" i="1"/>
  <c r="C133" i="1"/>
  <c r="B133" i="1"/>
  <c r="F127" i="1"/>
  <c r="F117" i="1"/>
  <c r="E117" i="1"/>
  <c r="D117" i="1"/>
  <c r="C117" i="1"/>
  <c r="D114" i="1"/>
  <c r="C114" i="1"/>
  <c r="B114" i="1"/>
  <c r="F107" i="1"/>
  <c r="B107" i="1"/>
  <c r="F101" i="1"/>
  <c r="E101" i="1"/>
  <c r="D101" i="1"/>
  <c r="E95" i="1"/>
  <c r="D95" i="1"/>
  <c r="C95" i="1"/>
  <c r="B95" i="1"/>
  <c r="F92" i="1"/>
  <c r="E92" i="1"/>
  <c r="D92" i="1"/>
  <c r="C92" i="1"/>
  <c r="B92" i="1"/>
  <c r="F87" i="1"/>
  <c r="B87" i="1"/>
  <c r="F81" i="1"/>
  <c r="E75" i="1"/>
  <c r="D75" i="1"/>
  <c r="B72" i="1"/>
  <c r="C51" i="1"/>
  <c r="E40" i="1"/>
  <c r="D40" i="1"/>
  <c r="D35" i="1"/>
  <c r="C35" i="1"/>
  <c r="B35" i="1"/>
  <c r="F17" i="1"/>
  <c r="E17" i="1"/>
  <c r="D17" i="1"/>
  <c r="C17" i="1"/>
  <c r="G126" i="1"/>
  <c r="G124" i="1"/>
  <c r="G123" i="1"/>
  <c r="G121" i="1"/>
  <c r="G120" i="1"/>
  <c r="G118" i="1"/>
  <c r="G116" i="1"/>
  <c r="G112" i="1"/>
  <c r="G111" i="1"/>
  <c r="G109" i="1"/>
  <c r="G108" i="1"/>
  <c r="G105" i="1"/>
  <c r="G104" i="1"/>
  <c r="G102" i="1"/>
  <c r="G100" i="1"/>
  <c r="G98" i="1"/>
  <c r="G97" i="1"/>
  <c r="G93" i="1"/>
  <c r="G91" i="1"/>
  <c r="G88" i="1"/>
  <c r="G85" i="1"/>
  <c r="G84" i="1"/>
  <c r="G82" i="1"/>
  <c r="G78" i="1"/>
  <c r="G77" i="1"/>
  <c r="G73" i="1"/>
  <c r="G71" i="1"/>
  <c r="G66" i="1"/>
  <c r="G65" i="1"/>
  <c r="G63" i="1"/>
  <c r="G59" i="1"/>
  <c r="G55" i="1"/>
  <c r="G54" i="1"/>
  <c r="G48" i="1"/>
  <c r="G47" i="1"/>
  <c r="G45" i="1"/>
  <c r="G34" i="1"/>
  <c r="G27" i="1"/>
  <c r="G25" i="1"/>
  <c r="G16" i="1"/>
  <c r="E35" i="1" l="1"/>
  <c r="G83" i="1"/>
  <c r="F75" i="1"/>
  <c r="D51" i="1"/>
  <c r="B81" i="1"/>
  <c r="E114" i="1"/>
  <c r="G114" i="1" s="1"/>
  <c r="G103" i="1"/>
  <c r="E133" i="1"/>
  <c r="G133" i="1" s="1"/>
  <c r="B61" i="1"/>
  <c r="G61" i="1" s="1"/>
  <c r="C40" i="1"/>
  <c r="G40" i="1" s="1"/>
  <c r="F95" i="1"/>
  <c r="G95" i="1" s="1"/>
  <c r="B117" i="1"/>
  <c r="G117" i="1" s="1"/>
  <c r="B101" i="1"/>
  <c r="G101" i="1" s="1"/>
  <c r="E61" i="1"/>
  <c r="B43" i="1"/>
  <c r="G43" i="1" s="1"/>
  <c r="G64" i="1"/>
  <c r="G18" i="1"/>
  <c r="F40" i="1"/>
  <c r="B15" i="1"/>
  <c r="D72" i="1"/>
  <c r="B127" i="1"/>
  <c r="G127" i="1" s="1"/>
  <c r="G44" i="1"/>
  <c r="D15" i="1"/>
  <c r="C15" i="1"/>
  <c r="G75" i="1"/>
  <c r="G35" i="1"/>
  <c r="G107" i="1"/>
  <c r="G92" i="1"/>
  <c r="G87" i="1"/>
  <c r="G72" i="1"/>
  <c r="G51" i="1"/>
  <c r="G30" i="1"/>
  <c r="G81" i="1"/>
  <c r="G17" i="1"/>
  <c r="D134" i="1"/>
  <c r="B134" i="1" l="1"/>
  <c r="C134" i="1"/>
  <c r="E15" i="1"/>
  <c r="E134" i="1" s="1"/>
  <c r="F15" i="1" l="1"/>
  <c r="F134" i="1" s="1"/>
  <c r="G7" i="1"/>
  <c r="G15" i="1" l="1"/>
  <c r="G134" i="1" s="1"/>
</calcChain>
</file>

<file path=xl/sharedStrings.xml><?xml version="1.0" encoding="utf-8"?>
<sst xmlns="http://schemas.openxmlformats.org/spreadsheetml/2006/main" count="139" uniqueCount="139">
  <si>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</si>
  <si>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</si>
  <si>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</si>
  <si>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</si>
  <si>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</si>
  <si>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</si>
  <si>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</si>
  <si>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</si>
  <si>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</si>
  <si>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</si>
  <si>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</si>
  <si>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</si>
  <si>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</si>
  <si>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</si>
  <si>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</si>
  <si>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</si>
  <si>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</si>
  <si>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 BRIANZA</t>
  </si>
  <si>
    <t>PAVIA</t>
  </si>
  <si>
    <t>SONDRIO</t>
  </si>
  <si>
    <t>VARESE</t>
  </si>
  <si>
    <t>GENOVA</t>
  </si>
  <si>
    <t>IMPERIA</t>
  </si>
  <si>
    <t>LA SPEZIA</t>
  </si>
  <si>
    <t>SAVONA</t>
  </si>
  <si>
    <t>GORIZIA</t>
  </si>
  <si>
    <t>PORDENONE</t>
  </si>
  <si>
    <t>TRIESTE</t>
  </si>
  <si>
    <t>UDINE</t>
  </si>
  <si>
    <t>BOLZANO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</si>
  <si>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</si>
  <si>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</si>
  <si>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</si>
  <si>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</si>
  <si>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</si>
  <si>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</si>
  <si>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</si>
  <si>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</si>
  <si>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</si>
  <si>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</si>
  <si>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</si>
  <si>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</si>
  <si>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</si>
  <si>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</si>
  <si>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</si>
  <si>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</si>
  <si>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</si>
  <si>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</si>
  <si>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</si>
  <si>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</si>
  <si>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</si>
  <si>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</si>
  <si>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</si>
  <si>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</si>
  <si>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</si>
  <si>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</si>
  <si>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</si>
  <si>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</si>
  <si>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</si>
  <si>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</si>
  <si>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</si>
  <si>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</si>
  <si>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</si>
  <si>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 E 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</si>
  <si>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</si>
  <si>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</si>
  <si>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</si>
  <si>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</si>
  <si>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</si>
  <si>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</si>
  <si>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</si>
  <si>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</si>
  <si>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</si>
  <si>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</si>
  <si>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</si>
  <si>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</si>
  <si>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</si>
  <si>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</si>
  <si>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</si>
  <si>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</si>
  <si>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CATANZARO</t>
  </si>
  <si>
    <t>COSENZA</t>
  </si>
  <si>
    <t>CROTONE</t>
  </si>
  <si>
    <t>REGGIO CALABRIA</t>
  </si>
  <si>
    <t>VIBO VALENTIA</t>
  </si>
  <si>
    <t>BARI</t>
  </si>
  <si>
    <t>BARLETTA TRANI</t>
  </si>
  <si>
    <t>BRINDISI</t>
  </si>
  <si>
    <t>FOGGIA</t>
  </si>
  <si>
    <t>LECCE</t>
  </si>
  <si>
    <t>TARANTO</t>
  </si>
  <si>
    <t>MATERA</t>
  </si>
  <si>
    <t>POTENZA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</si>
  <si>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</si>
  <si>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</si>
  <si>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</si>
  <si>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</si>
  <si>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</si>
  <si>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</si>
  <si>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</si>
  <si>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</si>
  <si>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</si>
  <si>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</si>
  <si>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NUORO</t>
  </si>
  <si>
    <t>ORISTANO</t>
  </si>
  <si>
    <t>SASSARI</t>
  </si>
  <si>
    <t>SUD SARDEGNA</t>
  </si>
  <si>
    <r>
      <t xml:space="preserve">PROVINCIA </t>
    </r>
    <r>
      <rPr>
        <i/>
        <sz val="9"/>
        <color theme="1" tint="0.14999847407452621"/>
        <rFont val="Trebuchet MS"/>
        <family val="2"/>
      </rPr>
      <t>/ Province</t>
    </r>
  </si>
  <si>
    <t>PIEMONTE</t>
  </si>
  <si>
    <t>VALLE D'AOSTA</t>
  </si>
  <si>
    <t>LOMBARDIA</t>
  </si>
  <si>
    <t>LIGURIA</t>
  </si>
  <si>
    <t>FRIULI VENEZIA GIULIA</t>
  </si>
  <si>
    <t>TRENTINO ALTO ADIGE</t>
  </si>
  <si>
    <t>VENETO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</si>
  <si>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</si>
  <si>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</si>
  <si>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</si>
  <si>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</si>
  <si>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</si>
  <si>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</si>
  <si>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</si>
  <si>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</si>
  <si>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CALABRIA</t>
  </si>
  <si>
    <t>PUGLIA</t>
  </si>
  <si>
    <t>BASILICATA</t>
  </si>
  <si>
    <t>SICILIA</t>
  </si>
  <si>
    <t>SARDEGNA</t>
  </si>
  <si>
    <r>
      <t>TOTALE</t>
    </r>
    <r>
      <rPr>
        <b/>
        <i/>
        <sz val="9"/>
        <color theme="1" tint="0.14999847407452621"/>
        <rFont val="Trebuchet MS"/>
        <family val="2"/>
      </rPr>
      <t xml:space="preserve"> </t>
    </r>
    <r>
      <rPr>
        <i/>
        <sz val="9"/>
        <color theme="1" tint="0.14999847407452621"/>
        <rFont val="Trebuchet MS"/>
        <family val="2"/>
      </rPr>
      <t>/ Total</t>
    </r>
  </si>
  <si>
    <r>
      <t>Fonte</t>
    </r>
    <r>
      <rPr>
        <i/>
        <sz val="8"/>
        <color theme="1" tint="0.14999847407452621"/>
        <rFont val="Trebuchet MS"/>
        <family val="2"/>
      </rPr>
      <t>/Source</t>
    </r>
    <r>
      <rPr>
        <i/>
        <sz val="8"/>
        <rFont val="Trebuchet MS"/>
        <family val="2"/>
      </rPr>
      <t>: ACI</t>
    </r>
  </si>
  <si>
    <r>
      <t xml:space="preserve">TOTALE
</t>
    </r>
    <r>
      <rPr>
        <i/>
        <sz val="9"/>
        <color theme="1" tint="0.14999847407452621"/>
        <rFont val="Trebuchet MS"/>
        <family val="2"/>
      </rPr>
      <t>Total</t>
    </r>
  </si>
  <si>
    <r>
      <t xml:space="preserve">Autovetture
</t>
    </r>
    <r>
      <rPr>
        <i/>
        <sz val="9"/>
        <color theme="1" tint="0.14999847407452621"/>
        <rFont val="Trebuchet MS"/>
        <family val="2"/>
      </rPr>
      <t>Cars</t>
    </r>
  </si>
  <si>
    <r>
      <t xml:space="preserve">Autobus
</t>
    </r>
    <r>
      <rPr>
        <i/>
        <sz val="9"/>
        <color theme="1" tint="0.14999847407452621"/>
        <rFont val="Trebuchet MS"/>
        <family val="2"/>
      </rPr>
      <t>Buses</t>
    </r>
  </si>
  <si>
    <r>
      <t xml:space="preserve">Autocarri 
Trasporto Merci
</t>
    </r>
    <r>
      <rPr>
        <i/>
        <sz val="9"/>
        <color theme="1" tint="0.14999847407452621"/>
        <rFont val="Trebuchet MS"/>
        <family val="2"/>
      </rPr>
      <t>Goods lorries</t>
    </r>
  </si>
  <si>
    <r>
      <t xml:space="preserve">Autoveicoli 
Speciali e Specifici
</t>
    </r>
    <r>
      <rPr>
        <i/>
        <sz val="9"/>
        <color theme="1" tint="0.14999847407452621"/>
        <rFont val="Trebuchet MS"/>
        <family val="2"/>
      </rPr>
      <t>Special lorries</t>
    </r>
  </si>
  <si>
    <r>
      <t xml:space="preserve">Trattori Stradali
o Motrici
</t>
    </r>
    <r>
      <rPr>
        <i/>
        <sz val="9"/>
        <color theme="1" tint="0.14999847407452621"/>
        <rFont val="Trebuchet MS"/>
        <family val="2"/>
      </rPr>
      <t>Road tractors</t>
    </r>
  </si>
  <si>
    <r>
      <t>incluso minivolture</t>
    </r>
    <r>
      <rPr>
        <i/>
        <sz val="9"/>
        <color theme="1" tint="0.14999847407452621"/>
        <rFont val="Trebuchet MS"/>
        <family val="2"/>
      </rPr>
      <t>/included temporary sales to dealers</t>
    </r>
  </si>
  <si>
    <t>TRASFERIMENTI DI PROPRIETA' LORDI PER TIPO VEICOLO, PROVINCIA, REGIONE NEL 2021</t>
  </si>
  <si>
    <t>CHANGES IN OWNERSHIP FOR SECOND-HAND BY TYPE OF VEHICLE, PROVINCE, REGION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</si>
</sst>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Gill Sans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b/>
      <sz val="9"/>
      <color indexed="8"/>
      <name val="Trebuchet MS"/>
      <family val="2"/>
    </font>
    <font>
      <b/>
      <sz val="10"/>
      <name val="Trebuchet MS"/>
      <family val="2"/>
    </font>
    <font>
      <i/>
      <sz val="9"/>
      <color theme="1" tint="0.14999847407452621"/>
      <name val="Trebuchet MS"/>
      <family val="2"/>
    </font>
    <font>
      <b/>
      <i/>
      <sz val="9"/>
      <color theme="1" tint="0.14999847407452621"/>
      <name val="Trebuchet MS"/>
      <family val="2"/>
    </font>
    <font>
      <sz val="11"/>
      <color indexed="8"/>
      <name val="Calibri"/>
      <family val="2"/>
    </font>
    <font>
      <i/>
      <sz val="8"/>
      <color theme="1" tint="0.14999847407452621"/>
      <name val="Trebuchet MS"/>
      <family val="2"/>
    </font>
    <font>
      <i/>
      <sz val="8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43" fontId="1" fillId="0" borderId="0" applyFont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9" fillId="0" borderId="0"/>
    <xf numFmtId="0" fontId="1" fillId="0" borderId="0"/>
    <xf numFmtId="0" fontId="10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41" fontId="29" fillId="0" borderId="0" applyFont="0" applyFill="0" applyBorder="0" applyAlignment="0" applyProtection="0"/>
    <xf numFmtId="0" fontId="29" fillId="23" borderId="4" applyNumberFormat="0" applyFont="0" applyAlignment="0" applyProtection="0"/>
  </cellStyleXfs>
  <cellXfs count="30">
    <xf numFmtId="0" fontId="0" fillId="0" borderId="0" xfId="0"/>
    <xf numFmtId="3" fontId="21" fillId="0" borderId="0" xfId="33" applyNumberFormat="1" applyFont="1"/>
    <xf numFmtId="0" fontId="22" fillId="0" borderId="0" xfId="33" applyFont="1"/>
    <xf numFmtId="0" fontId="21" fillId="0" borderId="0" xfId="33" applyFont="1"/>
    <xf numFmtId="0" fontId="22" fillId="0" borderId="0" xfId="33" applyFont="1" applyAlignment="1">
      <alignment horizontal="center" vertical="center" wrapText="1"/>
    </xf>
    <xf numFmtId="3" fontId="22" fillId="0" borderId="0" xfId="33" applyNumberFormat="1" applyFont="1"/>
    <xf numFmtId="0" fontId="21" fillId="0" borderId="0" xfId="33" applyFont="1" applyAlignment="1">
      <alignment horizontal="left"/>
    </xf>
    <xf numFmtId="0" fontId="25" fillId="0" borderId="11" xfId="34" applyFont="1" applyFill="1" applyBorder="1" applyAlignment="1">
      <alignment vertical="center" wrapText="1"/>
    </xf>
    <xf numFmtId="164" fontId="25" fillId="0" borderId="11" xfId="29" applyNumberFormat="1" applyFont="1" applyBorder="1" applyAlignment="1">
      <alignment vertical="center"/>
    </xf>
    <xf numFmtId="0" fontId="25" fillId="0" borderId="11" xfId="33" applyFont="1" applyBorder="1" applyAlignment="1">
      <alignment horizontal="left" vertical="center"/>
    </xf>
    <xf numFmtId="0" fontId="23" fillId="24" borderId="11" xfId="0" applyNumberFormat="1" applyFont="1" applyFill="1" applyBorder="1" applyAlignment="1" applyProtection="1">
      <alignment vertical="center"/>
    </xf>
    <xf numFmtId="0" fontId="24" fillId="0" borderId="10" xfId="34" applyFont="1" applyFill="1" applyBorder="1" applyAlignment="1">
      <alignment horizontal="left" vertical="center" wrapText="1" indent="1"/>
    </xf>
    <xf numFmtId="0" fontId="23" fillId="24" borderId="11" xfId="0" applyNumberFormat="1" applyFont="1" applyFill="1" applyBorder="1" applyAlignment="1" applyProtection="1">
      <alignment horizontal="right" vertical="center" wrapText="1" indent="1"/>
    </xf>
    <xf numFmtId="164" fontId="25" fillId="0" borderId="10" xfId="29" applyNumberFormat="1" applyFont="1" applyFill="1" applyBorder="1" applyAlignment="1">
      <alignment horizontal="right" vertical="center"/>
    </xf>
    <xf numFmtId="164" fontId="24" fillId="0" borderId="10" xfId="29" applyNumberFormat="1" applyFont="1" applyFill="1" applyBorder="1" applyAlignment="1">
      <alignment horizontal="right" vertical="center"/>
    </xf>
    <xf numFmtId="164" fontId="25" fillId="0" borderId="11" xfId="29" applyNumberFormat="1" applyFont="1" applyFill="1" applyBorder="1" applyAlignment="1">
      <alignment horizontal="right" vertical="center"/>
    </xf>
    <xf numFmtId="164" fontId="25" fillId="0" borderId="11" xfId="29" applyNumberFormat="1" applyFont="1" applyBorder="1" applyAlignment="1">
      <alignment horizontal="left" vertical="center" indent="1"/>
    </xf>
    <xf numFmtId="0" fontId="24" fillId="0" borderId="14" xfId="34" applyFont="1" applyFill="1" applyBorder="1" applyAlignment="1">
      <alignment horizontal="left" vertical="center" wrapText="1" indent="1"/>
    </xf>
    <xf numFmtId="164" fontId="24" fillId="0" borderId="14" xfId="29" applyNumberFormat="1" applyFont="1" applyFill="1" applyBorder="1" applyAlignment="1">
      <alignment horizontal="right" vertical="center"/>
    </xf>
    <xf numFmtId="164" fontId="25" fillId="0" borderId="14" xfId="29" applyNumberFormat="1" applyFont="1" applyFill="1" applyBorder="1" applyAlignment="1">
      <alignment horizontal="right" vertical="center"/>
    </xf>
    <xf numFmtId="0" fontId="24" fillId="0" borderId="15" xfId="34" applyFont="1" applyFill="1" applyBorder="1" applyAlignment="1">
      <alignment horizontal="left" vertical="center" wrapText="1" indent="1"/>
    </xf>
    <xf numFmtId="164" fontId="24" fillId="0" borderId="15" xfId="29" applyNumberFormat="1" applyFont="1" applyFill="1" applyBorder="1" applyAlignment="1">
      <alignment horizontal="right" vertical="center"/>
    </xf>
    <xf numFmtId="164" fontId="25" fillId="0" borderId="15" xfId="29" applyNumberFormat="1" applyFont="1" applyFill="1" applyBorder="1" applyAlignment="1">
      <alignment horizontal="right" vertical="center"/>
    </xf>
    <xf numFmtId="0" fontId="24" fillId="0" borderId="16" xfId="34" applyFont="1" applyFill="1" applyBorder="1" applyAlignment="1">
      <alignment horizontal="left" vertical="center" wrapText="1" indent="1"/>
    </xf>
    <xf numFmtId="164" fontId="24" fillId="0" borderId="16" xfId="29" applyNumberFormat="1" applyFont="1" applyFill="1" applyBorder="1" applyAlignment="1">
      <alignment horizontal="right" vertical="center"/>
    </xf>
    <xf numFmtId="164" fontId="25" fillId="0" borderId="16" xfId="29" applyNumberFormat="1" applyFont="1" applyFill="1" applyBorder="1" applyAlignment="1">
      <alignment horizontal="right" vertical="center"/>
    </xf>
    <xf numFmtId="0" fontId="27" fillId="0" borderId="0" xfId="0" applyFont="1" applyAlignment="1" applyProtection="1">
      <alignment horizontal="left" vertical="center" wrapText="1" indent="15"/>
    </xf>
    <xf numFmtId="0" fontId="26" fillId="0" borderId="0" xfId="0" applyFont="1" applyAlignment="1" applyProtection="1">
      <alignment horizontal="left" vertical="center" indent="15"/>
    </xf>
    <xf numFmtId="0" fontId="31" fillId="0" borderId="12" xfId="0" applyFont="1" applyBorder="1" applyAlignment="1">
      <alignment horizontal="right"/>
    </xf>
    <xf numFmtId="0" fontId="24" fillId="0" borderId="13" xfId="33" applyFont="1" applyBorder="1" applyAlignment="1">
      <alignment horizontal="left"/>
    </xf>
  </cellXfs>
  <cellStyles count="61">
    <cellStyle name="20% - Colore 1" xfId="1" builtinId="30" customBuiltin="1"/>
    <cellStyle name="20% - Colore 1 2" xfId="47" xr:uid="{00000000-0005-0000-0000-000001000000}"/>
    <cellStyle name="20% - Colore 2" xfId="2" builtinId="34" customBuiltin="1"/>
    <cellStyle name="20% - Colore 2 2" xfId="48" xr:uid="{00000000-0005-0000-0000-000003000000}"/>
    <cellStyle name="20% - Colore 3" xfId="3" builtinId="38" customBuiltin="1"/>
    <cellStyle name="20% - Colore 3 2" xfId="49" xr:uid="{00000000-0005-0000-0000-000005000000}"/>
    <cellStyle name="20% - Colore 4" xfId="4" builtinId="42" customBuiltin="1"/>
    <cellStyle name="20% - Colore 4 2" xfId="50" xr:uid="{00000000-0005-0000-0000-000007000000}"/>
    <cellStyle name="20% - Colore 5" xfId="5" builtinId="46" customBuiltin="1"/>
    <cellStyle name="20% - Colore 5 2" xfId="51" xr:uid="{00000000-0005-0000-0000-000009000000}"/>
    <cellStyle name="20% - Colore 6" xfId="6" builtinId="50" customBuiltin="1"/>
    <cellStyle name="20% - Colore 6 2" xfId="52" xr:uid="{00000000-0005-0000-0000-00000B000000}"/>
    <cellStyle name="40% - Colore 1" xfId="7" builtinId="31" customBuiltin="1"/>
    <cellStyle name="40% - Colore 1 2" xfId="53" xr:uid="{00000000-0005-0000-0000-00000D000000}"/>
    <cellStyle name="40% - Colore 2" xfId="8" builtinId="35" customBuiltin="1"/>
    <cellStyle name="40% - Colore 2 2" xfId="54" xr:uid="{00000000-0005-0000-0000-00000F000000}"/>
    <cellStyle name="40% - Colore 3" xfId="9" builtinId="39" customBuiltin="1"/>
    <cellStyle name="40% - Colore 3 2" xfId="55" xr:uid="{00000000-0005-0000-0000-000011000000}"/>
    <cellStyle name="40% - Colore 4" xfId="10" builtinId="43" customBuiltin="1"/>
    <cellStyle name="40% - Colore 4 2" xfId="56" xr:uid="{00000000-0005-0000-0000-000013000000}"/>
    <cellStyle name="40% - Colore 5" xfId="11" builtinId="47" customBuiltin="1"/>
    <cellStyle name="40% - Colore 5 2" xfId="57" xr:uid="{00000000-0005-0000-0000-000015000000}"/>
    <cellStyle name="40% - Colore 6" xfId="12" builtinId="51" customBuiltin="1"/>
    <cellStyle name="40% - Colore 6 2" xfId="58" xr:uid="{00000000-0005-0000-0000-000017000000}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Migliaia [0] 2" xfId="59" xr:uid="{00000000-0005-0000-0000-000029000000}"/>
    <cellStyle name="Neutrale" xfId="30" builtinId="28" customBuiltin="1"/>
    <cellStyle name="Normale" xfId="0" builtinId="0"/>
    <cellStyle name="Normale 2" xfId="31" xr:uid="{00000000-0005-0000-0000-00002C000000}"/>
    <cellStyle name="Normale 3" xfId="32" xr:uid="{00000000-0005-0000-0000-00002D000000}"/>
    <cellStyle name="Normale_Autoritratto Usato 2011" xfId="33" xr:uid="{00000000-0005-0000-0000-00002E000000}"/>
    <cellStyle name="Normale_Foglio1" xfId="34" xr:uid="{00000000-0005-0000-0000-00002F000000}"/>
    <cellStyle name="Nota" xfId="35" builtinId="10" customBuiltin="1"/>
    <cellStyle name="Nota 2" xfId="60" xr:uid="{00000000-0005-0000-0000-000031000000}"/>
    <cellStyle name="Output" xfId="36" builtinId="21" customBuiltin="1"/>
    <cellStyle name="Testo avviso" xfId="37" builtinId="11" customBuiltin="1"/>
    <cellStyle name="Testo descrittivo" xfId="38" builtinId="53" customBuiltin="1"/>
    <cellStyle name="Titolo" xfId="39" builtinId="15" customBuiltin="1"/>
    <cellStyle name="Titolo 1" xfId="40" builtinId="16" customBuiltin="1"/>
    <cellStyle name="Titolo 2" xfId="41" builtinId="17" customBuiltin="1"/>
    <cellStyle name="Titolo 3" xfId="42" builtinId="18" customBuiltin="1"/>
    <cellStyle name="Titolo 4" xfId="43" builtinId="19" customBuiltin="1"/>
    <cellStyle name="Totale" xfId="44" builtinId="25" customBuiltin="1"/>
    <cellStyle name="Valore non valido" xfId="45" builtinId="27" customBuiltin="1"/>
    <cellStyle name="Valore valido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42337</xdr:rowOff>
    </xdr:from>
    <xdr:to>
      <xdr:col>0</xdr:col>
      <xdr:colOff>962225</xdr:colOff>
      <xdr:row>3</xdr:row>
      <xdr:rowOff>104004</xdr:rowOff>
    </xdr:to>
    <xdr:pic>
      <xdr:nvPicPr>
        <xdr:cNvPr id="2" name="Picture 5" descr="Logo ANFIA PANTONE">
          <a:extLst>
            <a:ext uri="{FF2B5EF4-FFF2-40B4-BE49-F238E27FC236}">
              <a16:creationId xmlns:a16="http://schemas.microsoft.com/office/drawing/2014/main" id="{C8388AA7-EDD9-4BEA-AC50-E1BDFFE4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42337"/>
          <a:ext cx="930476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35"/>
  <sheetViews>
    <sheetView showGridLines="0" tabSelected="1" zoomScale="90" zoomScaleNormal="90" workbookViewId="0"/>
  </sheetViews>
  <sheetFormatPr defaultColWidth="9.109375" defaultRowHeight="12"/>
  <cols>
    <col min="1" max="1" width="28.44140625" style="3" customWidth="1"/>
    <col min="2" max="2" width="13.5546875" style="1" customWidth="1"/>
    <col min="3" max="3" width="16.109375" style="1" customWidth="1"/>
    <col min="4" max="4" width="18.6640625" style="1" customWidth="1"/>
    <col min="5" max="5" width="15.88671875" style="1" customWidth="1"/>
    <col min="6" max="6" width="12.88671875" style="1" customWidth="1"/>
    <col min="7" max="7" width="16.109375" style="5" customWidth="1"/>
    <col min="8" max="16384" width="9.109375" style="3"/>
  </cols>
  <sheetData>
    <row r="2" spans="1:7" ht="14.4">
      <c r="A2" s="27" t="s">
        <v>137</v>
      </c>
      <c r="B2" s="27"/>
      <c r="C2" s="27"/>
      <c r="D2" s="27"/>
      <c r="E2" s="27"/>
      <c r="F2" s="27"/>
      <c r="G2" s="27"/>
    </row>
    <row r="3" spans="1:7" s="6" customFormat="1" ht="13.2">
      <c r="A3" s="26" t="s">
        <v>138</v>
      </c>
      <c r="B3" s="26"/>
      <c r="C3" s="26"/>
      <c r="D3" s="26"/>
      <c r="E3" s="26"/>
      <c r="F3" s="26"/>
      <c r="G3" s="26"/>
    </row>
    <row r="4" spans="1:7">
      <c r="A4" s="2"/>
    </row>
    <row r="5" spans="1:7" ht="13.2">
      <c r="A5" s="29" t="s">
        <v>136</v>
      </c>
      <c r="B5" s="29"/>
      <c r="C5" s="29"/>
      <c r="D5" s="29"/>
      <c r="E5" s="29"/>
      <c r="F5" s="29"/>
      <c r="G5" s="29"/>
    </row>
    <row r="6" spans="1:7" s="4" customFormat="1" ht="39.6">
      <c r="A6" s="10" t="s">
        <v>107</v>
      </c>
      <c r="B6" s="12" t="s">
        <v>131</v>
      </c>
      <c r="C6" s="12" t="s">
        <v>133</v>
      </c>
      <c r="D6" s="12" t="s">
        <v>134</v>
      </c>
      <c r="E6" s="12" t="s">
        <v>135</v>
      </c>
      <c r="F6" s="12" t="s">
        <v>132</v>
      </c>
      <c r="G6" s="12" t="s">
        <v>130</v>
      </c>
    </row>
    <row r="7" spans="1:7" ht="13.2">
      <c r="A7" s="17" t="s">
        <v>0</v>
      </c>
      <c r="B7" s="18">
        <v>44354</v>
      </c>
      <c r="C7" s="18">
        <v>5312</v>
      </c>
      <c r="D7" s="18">
        <v>949</v>
      </c>
      <c r="E7" s="18">
        <v>460</v>
      </c>
      <c r="F7" s="18">
        <v>20</v>
      </c>
      <c r="G7" s="19">
        <f>SUM(B7:F7)</f>
        <v>51095</v>
      </c>
    </row>
    <row r="8" spans="1:7" ht="13.2">
      <c r="A8" s="20" t="s">
        <v>1</v>
      </c>
      <c r="B8" s="21">
        <v>17994</v>
      </c>
      <c r="C8" s="21">
        <v>2340</v>
      </c>
      <c r="D8" s="21">
        <v>467</v>
      </c>
      <c r="E8" s="21">
        <v>67</v>
      </c>
      <c r="F8" s="21">
        <v>6</v>
      </c>
      <c r="G8" s="22">
        <f t="shared" ref="G8:G71" si="0">SUM(B8:F8)</f>
        <v>20874</v>
      </c>
    </row>
    <row r="9" spans="1:7" ht="13.2">
      <c r="A9" s="20" t="s">
        <v>2</v>
      </c>
      <c r="B9" s="21">
        <v>14801</v>
      </c>
      <c r="C9" s="21">
        <v>1583</v>
      </c>
      <c r="D9" s="21">
        <v>421</v>
      </c>
      <c r="E9" s="21">
        <v>97</v>
      </c>
      <c r="F9" s="21">
        <v>1</v>
      </c>
      <c r="G9" s="22">
        <f t="shared" si="0"/>
        <v>16903</v>
      </c>
    </row>
    <row r="10" spans="1:7" ht="13.2">
      <c r="A10" s="20" t="s">
        <v>3</v>
      </c>
      <c r="B10" s="21">
        <v>59196</v>
      </c>
      <c r="C10" s="21">
        <v>6413</v>
      </c>
      <c r="D10" s="21">
        <v>1645</v>
      </c>
      <c r="E10" s="21">
        <v>325</v>
      </c>
      <c r="F10" s="21">
        <v>145</v>
      </c>
      <c r="G10" s="22">
        <f t="shared" si="0"/>
        <v>67724</v>
      </c>
    </row>
    <row r="11" spans="1:7" ht="13.2">
      <c r="A11" s="20" t="s">
        <v>4</v>
      </c>
      <c r="B11" s="21">
        <v>26422</v>
      </c>
      <c r="C11" s="21">
        <v>2861</v>
      </c>
      <c r="D11" s="21">
        <v>1346</v>
      </c>
      <c r="E11" s="21">
        <v>116</v>
      </c>
      <c r="F11" s="21">
        <v>5</v>
      </c>
      <c r="G11" s="22">
        <f t="shared" si="0"/>
        <v>30750</v>
      </c>
    </row>
    <row r="12" spans="1:7" ht="13.2">
      <c r="A12" s="20" t="s">
        <v>5</v>
      </c>
      <c r="B12" s="21">
        <v>231126</v>
      </c>
      <c r="C12" s="21">
        <v>20995</v>
      </c>
      <c r="D12" s="21">
        <v>4645</v>
      </c>
      <c r="E12" s="21">
        <v>779</v>
      </c>
      <c r="F12" s="21">
        <v>151</v>
      </c>
      <c r="G12" s="22">
        <f t="shared" si="0"/>
        <v>257696</v>
      </c>
    </row>
    <row r="13" spans="1:7" ht="13.2">
      <c r="A13" s="20" t="s">
        <v>6</v>
      </c>
      <c r="B13" s="21">
        <v>10594</v>
      </c>
      <c r="C13" s="21">
        <v>1314</v>
      </c>
      <c r="D13" s="21">
        <v>178</v>
      </c>
      <c r="E13" s="21">
        <v>24</v>
      </c>
      <c r="F13" s="21">
        <v>1</v>
      </c>
      <c r="G13" s="22">
        <f t="shared" si="0"/>
        <v>12111</v>
      </c>
    </row>
    <row r="14" spans="1:7" ht="13.2">
      <c r="A14" s="23" t="s">
        <v>7</v>
      </c>
      <c r="B14" s="24">
        <v>16885</v>
      </c>
      <c r="C14" s="24">
        <v>1852</v>
      </c>
      <c r="D14" s="24">
        <v>242</v>
      </c>
      <c r="E14" s="24">
        <v>39</v>
      </c>
      <c r="F14" s="24">
        <v>5</v>
      </c>
      <c r="G14" s="25">
        <f t="shared" si="0"/>
        <v>19023</v>
      </c>
    </row>
    <row r="15" spans="1:7" s="2" customFormat="1" ht="13.2">
      <c r="A15" s="7" t="s">
        <v>108</v>
      </c>
      <c r="B15" s="15">
        <f>SUM(B7:B14)</f>
        <v>421372</v>
      </c>
      <c r="C15" s="15">
        <f>SUM(C7:C14)</f>
        <v>42670</v>
      </c>
      <c r="D15" s="15">
        <f>SUM(D7:D14)</f>
        <v>9893</v>
      </c>
      <c r="E15" s="15">
        <f>SUM(E7:E14)</f>
        <v>1907</v>
      </c>
      <c r="F15" s="15">
        <f>SUM(F7:F14)</f>
        <v>334</v>
      </c>
      <c r="G15" s="15">
        <f t="shared" si="0"/>
        <v>476176</v>
      </c>
    </row>
    <row r="16" spans="1:7" ht="13.2">
      <c r="A16" s="11" t="s">
        <v>8</v>
      </c>
      <c r="B16" s="14">
        <v>12631</v>
      </c>
      <c r="C16" s="14">
        <v>1631</v>
      </c>
      <c r="D16" s="14">
        <v>236</v>
      </c>
      <c r="E16" s="14">
        <v>25</v>
      </c>
      <c r="F16" s="14">
        <v>2</v>
      </c>
      <c r="G16" s="13">
        <f t="shared" si="0"/>
        <v>14525</v>
      </c>
    </row>
    <row r="17" spans="1:7" s="2" customFormat="1" ht="13.2">
      <c r="A17" s="7" t="s">
        <v>109</v>
      </c>
      <c r="B17" s="15">
        <f>SUM(B16)</f>
        <v>12631</v>
      </c>
      <c r="C17" s="15">
        <f>SUM(C16)</f>
        <v>1631</v>
      </c>
      <c r="D17" s="15">
        <f>SUM(D16)</f>
        <v>236</v>
      </c>
      <c r="E17" s="15">
        <f>SUM(E16)</f>
        <v>25</v>
      </c>
      <c r="F17" s="15">
        <f>SUM(F16)</f>
        <v>2</v>
      </c>
      <c r="G17" s="15">
        <f t="shared" si="0"/>
        <v>14525</v>
      </c>
    </row>
    <row r="18" spans="1:7" ht="13.2">
      <c r="A18" s="17" t="s">
        <v>9</v>
      </c>
      <c r="B18" s="18">
        <v>86685</v>
      </c>
      <c r="C18" s="18">
        <v>10678</v>
      </c>
      <c r="D18" s="18">
        <v>1822</v>
      </c>
      <c r="E18" s="18">
        <v>762</v>
      </c>
      <c r="F18" s="18">
        <v>116</v>
      </c>
      <c r="G18" s="19">
        <f t="shared" si="0"/>
        <v>100063</v>
      </c>
    </row>
    <row r="19" spans="1:7" ht="13.2">
      <c r="A19" s="20" t="s">
        <v>10</v>
      </c>
      <c r="B19" s="21">
        <v>116903</v>
      </c>
      <c r="C19" s="21">
        <v>15311</v>
      </c>
      <c r="D19" s="21">
        <v>2284</v>
      </c>
      <c r="E19" s="21">
        <v>1052</v>
      </c>
      <c r="F19" s="21">
        <v>25</v>
      </c>
      <c r="G19" s="22">
        <f t="shared" si="0"/>
        <v>135575</v>
      </c>
    </row>
    <row r="20" spans="1:7" ht="13.2">
      <c r="A20" s="20" t="s">
        <v>11</v>
      </c>
      <c r="B20" s="21">
        <v>51301</v>
      </c>
      <c r="C20" s="21">
        <v>4792</v>
      </c>
      <c r="D20" s="21">
        <v>774</v>
      </c>
      <c r="E20" s="21">
        <v>240</v>
      </c>
      <c r="F20" s="21">
        <v>44</v>
      </c>
      <c r="G20" s="22">
        <f t="shared" si="0"/>
        <v>57151</v>
      </c>
    </row>
    <row r="21" spans="1:7" ht="13.2">
      <c r="A21" s="20" t="s">
        <v>12</v>
      </c>
      <c r="B21" s="21">
        <v>28204</v>
      </c>
      <c r="C21" s="21">
        <v>2753</v>
      </c>
      <c r="D21" s="21">
        <v>467</v>
      </c>
      <c r="E21" s="21">
        <v>191</v>
      </c>
      <c r="F21" s="21">
        <v>9</v>
      </c>
      <c r="G21" s="22">
        <f t="shared" si="0"/>
        <v>31624</v>
      </c>
    </row>
    <row r="22" spans="1:7" ht="13.2">
      <c r="A22" s="20" t="s">
        <v>13</v>
      </c>
      <c r="B22" s="21">
        <v>27740</v>
      </c>
      <c r="C22" s="21">
        <v>3439</v>
      </c>
      <c r="D22" s="21">
        <v>430</v>
      </c>
      <c r="E22" s="21">
        <v>165</v>
      </c>
      <c r="F22" s="21">
        <v>13</v>
      </c>
      <c r="G22" s="22">
        <f t="shared" si="0"/>
        <v>31787</v>
      </c>
    </row>
    <row r="23" spans="1:7" ht="13.2">
      <c r="A23" s="20" t="s">
        <v>14</v>
      </c>
      <c r="B23" s="21">
        <v>21446</v>
      </c>
      <c r="C23" s="21">
        <v>2872</v>
      </c>
      <c r="D23" s="21">
        <v>359</v>
      </c>
      <c r="E23" s="21">
        <v>85</v>
      </c>
      <c r="F23" s="21">
        <v>14</v>
      </c>
      <c r="G23" s="22">
        <f t="shared" si="0"/>
        <v>24776</v>
      </c>
    </row>
    <row r="24" spans="1:7" ht="13.2">
      <c r="A24" s="20" t="s">
        <v>15</v>
      </c>
      <c r="B24" s="21">
        <v>38160</v>
      </c>
      <c r="C24" s="21">
        <v>4647</v>
      </c>
      <c r="D24" s="21">
        <v>802</v>
      </c>
      <c r="E24" s="21">
        <v>431</v>
      </c>
      <c r="F24" s="21">
        <v>8</v>
      </c>
      <c r="G24" s="22">
        <f t="shared" si="0"/>
        <v>44048</v>
      </c>
    </row>
    <row r="25" spans="1:7" ht="13.2">
      <c r="A25" s="20" t="s">
        <v>16</v>
      </c>
      <c r="B25" s="21">
        <v>277536</v>
      </c>
      <c r="C25" s="21">
        <v>22237</v>
      </c>
      <c r="D25" s="21">
        <v>4338</v>
      </c>
      <c r="E25" s="21">
        <v>2194</v>
      </c>
      <c r="F25" s="21">
        <v>1396</v>
      </c>
      <c r="G25" s="22">
        <f t="shared" si="0"/>
        <v>307701</v>
      </c>
    </row>
    <row r="26" spans="1:7" ht="13.2">
      <c r="A26" s="20" t="s">
        <v>17</v>
      </c>
      <c r="B26" s="21">
        <v>77989</v>
      </c>
      <c r="C26" s="21">
        <v>6195</v>
      </c>
      <c r="D26" s="21">
        <v>1112</v>
      </c>
      <c r="E26" s="21">
        <v>205</v>
      </c>
      <c r="F26" s="21">
        <v>18</v>
      </c>
      <c r="G26" s="22">
        <f t="shared" si="0"/>
        <v>85519</v>
      </c>
    </row>
    <row r="27" spans="1:7" ht="13.2">
      <c r="A27" s="20" t="s">
        <v>18</v>
      </c>
      <c r="B27" s="21">
        <v>45715</v>
      </c>
      <c r="C27" s="21">
        <v>4674</v>
      </c>
      <c r="D27" s="21">
        <v>846</v>
      </c>
      <c r="E27" s="21">
        <v>151</v>
      </c>
      <c r="F27" s="21">
        <v>9</v>
      </c>
      <c r="G27" s="22">
        <f t="shared" si="0"/>
        <v>51395</v>
      </c>
    </row>
    <row r="28" spans="1:7" ht="13.2">
      <c r="A28" s="20" t="s">
        <v>19</v>
      </c>
      <c r="B28" s="21">
        <v>14621</v>
      </c>
      <c r="C28" s="21">
        <v>1872</v>
      </c>
      <c r="D28" s="21">
        <v>172</v>
      </c>
      <c r="E28" s="21">
        <v>75</v>
      </c>
      <c r="F28" s="21">
        <v>11</v>
      </c>
      <c r="G28" s="22">
        <f t="shared" si="0"/>
        <v>16751</v>
      </c>
    </row>
    <row r="29" spans="1:7" ht="13.2">
      <c r="A29" s="23" t="s">
        <v>20</v>
      </c>
      <c r="B29" s="24">
        <v>70163</v>
      </c>
      <c r="C29" s="24">
        <v>6163</v>
      </c>
      <c r="D29" s="24">
        <v>1174</v>
      </c>
      <c r="E29" s="24">
        <v>318</v>
      </c>
      <c r="F29" s="24">
        <v>27</v>
      </c>
      <c r="G29" s="25">
        <f t="shared" si="0"/>
        <v>77845</v>
      </c>
    </row>
    <row r="30" spans="1:7" s="2" customFormat="1" ht="13.2">
      <c r="A30" s="7" t="s">
        <v>110</v>
      </c>
      <c r="B30" s="15">
        <f t="shared" ref="B30:G30" si="1">SUM(B18:B29)</f>
        <v>856463</v>
      </c>
      <c r="C30" s="15">
        <f t="shared" si="1"/>
        <v>85633</v>
      </c>
      <c r="D30" s="15">
        <f t="shared" si="1"/>
        <v>14580</v>
      </c>
      <c r="E30" s="15">
        <f t="shared" si="1"/>
        <v>5869</v>
      </c>
      <c r="F30" s="15">
        <f t="shared" si="1"/>
        <v>1690</v>
      </c>
      <c r="G30" s="15">
        <f t="shared" si="1"/>
        <v>964235</v>
      </c>
    </row>
    <row r="31" spans="1:7" ht="13.2">
      <c r="A31" s="17" t="s">
        <v>21</v>
      </c>
      <c r="B31" s="18">
        <v>56500</v>
      </c>
      <c r="C31" s="18">
        <v>4988</v>
      </c>
      <c r="D31" s="18">
        <v>875</v>
      </c>
      <c r="E31" s="18">
        <v>239</v>
      </c>
      <c r="F31" s="18">
        <v>321</v>
      </c>
      <c r="G31" s="19">
        <f t="shared" si="0"/>
        <v>62923</v>
      </c>
    </row>
    <row r="32" spans="1:7" ht="13.2">
      <c r="A32" s="20" t="s">
        <v>22</v>
      </c>
      <c r="B32" s="21">
        <v>14913</v>
      </c>
      <c r="C32" s="21">
        <v>1781</v>
      </c>
      <c r="D32" s="21">
        <v>235</v>
      </c>
      <c r="E32" s="21">
        <v>14</v>
      </c>
      <c r="F32" s="21">
        <v>7</v>
      </c>
      <c r="G32" s="22">
        <f t="shared" si="0"/>
        <v>16950</v>
      </c>
    </row>
    <row r="33" spans="1:7" ht="13.2">
      <c r="A33" s="20" t="s">
        <v>23</v>
      </c>
      <c r="B33" s="21">
        <v>15829</v>
      </c>
      <c r="C33" s="21">
        <v>1384</v>
      </c>
      <c r="D33" s="21">
        <v>228</v>
      </c>
      <c r="E33" s="21">
        <v>22</v>
      </c>
      <c r="F33" s="21">
        <v>26</v>
      </c>
      <c r="G33" s="22">
        <f t="shared" si="0"/>
        <v>17489</v>
      </c>
    </row>
    <row r="34" spans="1:7" ht="13.2">
      <c r="A34" s="23" t="s">
        <v>24</v>
      </c>
      <c r="B34" s="24">
        <v>20100</v>
      </c>
      <c r="C34" s="24">
        <v>2474</v>
      </c>
      <c r="D34" s="24">
        <v>303</v>
      </c>
      <c r="E34" s="24">
        <v>59</v>
      </c>
      <c r="F34" s="24">
        <v>10</v>
      </c>
      <c r="G34" s="25">
        <f t="shared" si="0"/>
        <v>22946</v>
      </c>
    </row>
    <row r="35" spans="1:7" s="2" customFormat="1" ht="13.2">
      <c r="A35" s="7" t="s">
        <v>111</v>
      </c>
      <c r="B35" s="15">
        <f>SUM(B31:B34)</f>
        <v>107342</v>
      </c>
      <c r="C35" s="15">
        <f>SUM(C31:C34)</f>
        <v>10627</v>
      </c>
      <c r="D35" s="15">
        <f>SUM(D31:D34)</f>
        <v>1641</v>
      </c>
      <c r="E35" s="15">
        <f>SUM(E31:E34)</f>
        <v>334</v>
      </c>
      <c r="F35" s="15">
        <f>SUM(F31:F34)</f>
        <v>364</v>
      </c>
      <c r="G35" s="15">
        <f t="shared" si="0"/>
        <v>120308</v>
      </c>
    </row>
    <row r="36" spans="1:7" ht="13.2">
      <c r="A36" s="17" t="s">
        <v>25</v>
      </c>
      <c r="B36" s="18">
        <v>9010</v>
      </c>
      <c r="C36" s="18">
        <v>778</v>
      </c>
      <c r="D36" s="18">
        <v>273</v>
      </c>
      <c r="E36" s="18">
        <v>50</v>
      </c>
      <c r="F36" s="18">
        <v>2</v>
      </c>
      <c r="G36" s="19">
        <f t="shared" si="0"/>
        <v>10113</v>
      </c>
    </row>
    <row r="37" spans="1:7" ht="13.2">
      <c r="A37" s="20" t="s">
        <v>26</v>
      </c>
      <c r="B37" s="21">
        <v>27518</v>
      </c>
      <c r="C37" s="21">
        <v>2713</v>
      </c>
      <c r="D37" s="21">
        <v>634</v>
      </c>
      <c r="E37" s="21">
        <v>77</v>
      </c>
      <c r="F37" s="21">
        <v>6</v>
      </c>
      <c r="G37" s="22">
        <f t="shared" si="0"/>
        <v>30948</v>
      </c>
    </row>
    <row r="38" spans="1:7" ht="13.2">
      <c r="A38" s="20" t="s">
        <v>27</v>
      </c>
      <c r="B38" s="21">
        <v>11293</v>
      </c>
      <c r="C38" s="21">
        <v>1031</v>
      </c>
      <c r="D38" s="21">
        <v>375</v>
      </c>
      <c r="E38" s="21">
        <v>36</v>
      </c>
      <c r="F38" s="21">
        <v>2</v>
      </c>
      <c r="G38" s="22">
        <f t="shared" si="0"/>
        <v>12737</v>
      </c>
    </row>
    <row r="39" spans="1:7" ht="13.2">
      <c r="A39" s="23" t="s">
        <v>28</v>
      </c>
      <c r="B39" s="24">
        <v>45639</v>
      </c>
      <c r="C39" s="24">
        <v>5315</v>
      </c>
      <c r="D39" s="24">
        <v>772</v>
      </c>
      <c r="E39" s="24">
        <v>161</v>
      </c>
      <c r="F39" s="24">
        <v>30</v>
      </c>
      <c r="G39" s="25">
        <f t="shared" si="0"/>
        <v>51917</v>
      </c>
    </row>
    <row r="40" spans="1:7" s="2" customFormat="1" ht="13.2">
      <c r="A40" s="7" t="s">
        <v>112</v>
      </c>
      <c r="B40" s="15">
        <f>SUM(B36:B39)</f>
        <v>93460</v>
      </c>
      <c r="C40" s="15">
        <f>SUM(C36:C39)</f>
        <v>9837</v>
      </c>
      <c r="D40" s="15">
        <f>SUM(D36:D39)</f>
        <v>2054</v>
      </c>
      <c r="E40" s="15">
        <f>SUM(E36:E39)</f>
        <v>324</v>
      </c>
      <c r="F40" s="15">
        <f>SUM(F36:F39)</f>
        <v>40</v>
      </c>
      <c r="G40" s="15">
        <f t="shared" si="0"/>
        <v>105715</v>
      </c>
    </row>
    <row r="41" spans="1:7" ht="13.2">
      <c r="A41" s="17" t="s">
        <v>29</v>
      </c>
      <c r="B41" s="18">
        <v>56673</v>
      </c>
      <c r="C41" s="18">
        <v>5318</v>
      </c>
      <c r="D41" s="18">
        <v>915</v>
      </c>
      <c r="E41" s="18">
        <v>237</v>
      </c>
      <c r="F41" s="18">
        <v>27</v>
      </c>
      <c r="G41" s="19">
        <f t="shared" si="0"/>
        <v>63170</v>
      </c>
    </row>
    <row r="42" spans="1:7" ht="13.2">
      <c r="A42" s="23" t="s">
        <v>30</v>
      </c>
      <c r="B42" s="24">
        <v>54796</v>
      </c>
      <c r="C42" s="24">
        <v>5881</v>
      </c>
      <c r="D42" s="24">
        <v>1490</v>
      </c>
      <c r="E42" s="24">
        <v>1240</v>
      </c>
      <c r="F42" s="24">
        <v>95</v>
      </c>
      <c r="G42" s="25">
        <f t="shared" si="0"/>
        <v>63502</v>
      </c>
    </row>
    <row r="43" spans="1:7" s="2" customFormat="1" ht="13.2">
      <c r="A43" s="7" t="s">
        <v>113</v>
      </c>
      <c r="B43" s="15">
        <f>SUM(B41:B42)</f>
        <v>111469</v>
      </c>
      <c r="C43" s="15">
        <f>SUM(C41:C42)</f>
        <v>11199</v>
      </c>
      <c r="D43" s="15">
        <f>SUM(D41:D42)</f>
        <v>2405</v>
      </c>
      <c r="E43" s="15">
        <f>SUM(E41:E42)</f>
        <v>1477</v>
      </c>
      <c r="F43" s="15">
        <f>SUM(F41:F42)</f>
        <v>122</v>
      </c>
      <c r="G43" s="15">
        <f t="shared" si="0"/>
        <v>126672</v>
      </c>
    </row>
    <row r="44" spans="1:7" ht="13.2">
      <c r="A44" s="17" t="s">
        <v>31</v>
      </c>
      <c r="B44" s="18">
        <v>18280</v>
      </c>
      <c r="C44" s="18">
        <v>2009</v>
      </c>
      <c r="D44" s="18">
        <v>225</v>
      </c>
      <c r="E44" s="18">
        <v>30</v>
      </c>
      <c r="F44" s="18">
        <v>17</v>
      </c>
      <c r="G44" s="19">
        <f t="shared" si="0"/>
        <v>20561</v>
      </c>
    </row>
    <row r="45" spans="1:7" ht="13.2">
      <c r="A45" s="20" t="s">
        <v>32</v>
      </c>
      <c r="B45" s="21">
        <v>73092</v>
      </c>
      <c r="C45" s="21">
        <v>7571</v>
      </c>
      <c r="D45" s="21">
        <v>1580</v>
      </c>
      <c r="E45" s="21">
        <v>640</v>
      </c>
      <c r="F45" s="21">
        <v>23</v>
      </c>
      <c r="G45" s="22">
        <f t="shared" si="0"/>
        <v>82906</v>
      </c>
    </row>
    <row r="46" spans="1:7" ht="13.2">
      <c r="A46" s="20" t="s">
        <v>33</v>
      </c>
      <c r="B46" s="21">
        <v>17848</v>
      </c>
      <c r="C46" s="21">
        <v>2212</v>
      </c>
      <c r="D46" s="21">
        <v>434</v>
      </c>
      <c r="E46" s="21">
        <v>92</v>
      </c>
      <c r="F46" s="21">
        <v>8</v>
      </c>
      <c r="G46" s="22">
        <f t="shared" si="0"/>
        <v>20594</v>
      </c>
    </row>
    <row r="47" spans="1:7" ht="13.2">
      <c r="A47" s="20" t="s">
        <v>34</v>
      </c>
      <c r="B47" s="21">
        <v>123253</v>
      </c>
      <c r="C47" s="21">
        <v>11278</v>
      </c>
      <c r="D47" s="21">
        <v>1614</v>
      </c>
      <c r="E47" s="21">
        <v>546</v>
      </c>
      <c r="F47" s="21">
        <v>25</v>
      </c>
      <c r="G47" s="22">
        <f t="shared" si="0"/>
        <v>136716</v>
      </c>
    </row>
    <row r="48" spans="1:7" ht="13.2">
      <c r="A48" s="20" t="s">
        <v>35</v>
      </c>
      <c r="B48" s="21">
        <v>53888</v>
      </c>
      <c r="C48" s="21">
        <v>5485</v>
      </c>
      <c r="D48" s="21">
        <v>1360</v>
      </c>
      <c r="E48" s="21">
        <v>551</v>
      </c>
      <c r="F48" s="21">
        <v>71</v>
      </c>
      <c r="G48" s="22">
        <f t="shared" si="0"/>
        <v>61355</v>
      </c>
    </row>
    <row r="49" spans="1:7" ht="13.2">
      <c r="A49" s="20" t="s">
        <v>36</v>
      </c>
      <c r="B49" s="21">
        <v>87926</v>
      </c>
      <c r="C49" s="21">
        <v>8778</v>
      </c>
      <c r="D49" s="21">
        <v>1809</v>
      </c>
      <c r="E49" s="21">
        <v>1273</v>
      </c>
      <c r="F49" s="21">
        <v>256</v>
      </c>
      <c r="G49" s="22">
        <f t="shared" si="0"/>
        <v>100042</v>
      </c>
    </row>
    <row r="50" spans="1:7" ht="13.2">
      <c r="A50" s="23" t="s">
        <v>37</v>
      </c>
      <c r="B50" s="24">
        <v>77615</v>
      </c>
      <c r="C50" s="24">
        <v>9555</v>
      </c>
      <c r="D50" s="24">
        <v>1902</v>
      </c>
      <c r="E50" s="24">
        <v>459</v>
      </c>
      <c r="F50" s="24">
        <v>53</v>
      </c>
      <c r="G50" s="25">
        <f t="shared" si="0"/>
        <v>89584</v>
      </c>
    </row>
    <row r="51" spans="1:7" s="2" customFormat="1" ht="13.2">
      <c r="A51" s="7" t="s">
        <v>114</v>
      </c>
      <c r="B51" s="15">
        <f>SUM(B44:B50)</f>
        <v>451902</v>
      </c>
      <c r="C51" s="15">
        <f>SUM(C44:C50)</f>
        <v>46888</v>
      </c>
      <c r="D51" s="15">
        <f>SUM(D44:D50)</f>
        <v>8924</v>
      </c>
      <c r="E51" s="15">
        <f>SUM(E44:E50)</f>
        <v>3591</v>
      </c>
      <c r="F51" s="15">
        <f>SUM(F44:F50)</f>
        <v>453</v>
      </c>
      <c r="G51" s="15">
        <f t="shared" si="0"/>
        <v>511758</v>
      </c>
    </row>
    <row r="52" spans="1:7" ht="13.2">
      <c r="A52" s="17" t="s">
        <v>38</v>
      </c>
      <c r="B52" s="18">
        <v>82829</v>
      </c>
      <c r="C52" s="18">
        <v>7530</v>
      </c>
      <c r="D52" s="18">
        <v>2043</v>
      </c>
      <c r="E52" s="18">
        <v>342</v>
      </c>
      <c r="F52" s="18">
        <v>68</v>
      </c>
      <c r="G52" s="19">
        <f t="shared" si="0"/>
        <v>92812</v>
      </c>
    </row>
    <row r="53" spans="1:7" ht="13.2">
      <c r="A53" s="20" t="s">
        <v>39</v>
      </c>
      <c r="B53" s="21">
        <v>26761</v>
      </c>
      <c r="C53" s="21">
        <v>2800</v>
      </c>
      <c r="D53" s="21">
        <v>583</v>
      </c>
      <c r="E53" s="21">
        <v>94</v>
      </c>
      <c r="F53" s="21">
        <v>4</v>
      </c>
      <c r="G53" s="22">
        <f t="shared" si="0"/>
        <v>30242</v>
      </c>
    </row>
    <row r="54" spans="1:7" ht="13.2">
      <c r="A54" s="20" t="s">
        <v>40</v>
      </c>
      <c r="B54" s="21">
        <v>28847</v>
      </c>
      <c r="C54" s="21">
        <v>3779</v>
      </c>
      <c r="D54" s="21">
        <v>981</v>
      </c>
      <c r="E54" s="21">
        <v>384</v>
      </c>
      <c r="F54" s="21">
        <v>18</v>
      </c>
      <c r="G54" s="22">
        <f t="shared" si="0"/>
        <v>34009</v>
      </c>
    </row>
    <row r="55" spans="1:7" ht="13.2">
      <c r="A55" s="20" t="s">
        <v>41</v>
      </c>
      <c r="B55" s="21">
        <v>57795</v>
      </c>
      <c r="C55" s="21">
        <v>6809</v>
      </c>
      <c r="D55" s="21">
        <v>1496</v>
      </c>
      <c r="E55" s="21">
        <v>346</v>
      </c>
      <c r="F55" s="21">
        <v>93</v>
      </c>
      <c r="G55" s="22">
        <f t="shared" si="0"/>
        <v>66539</v>
      </c>
    </row>
    <row r="56" spans="1:7" ht="13.2">
      <c r="A56" s="20" t="s">
        <v>42</v>
      </c>
      <c r="B56" s="21">
        <v>36662</v>
      </c>
      <c r="C56" s="21">
        <v>4025</v>
      </c>
      <c r="D56" s="21">
        <v>757</v>
      </c>
      <c r="E56" s="21">
        <v>448</v>
      </c>
      <c r="F56" s="21">
        <v>27</v>
      </c>
      <c r="G56" s="22">
        <f t="shared" si="0"/>
        <v>41919</v>
      </c>
    </row>
    <row r="57" spans="1:7" ht="13.2">
      <c r="A57" s="20" t="s">
        <v>43</v>
      </c>
      <c r="B57" s="21">
        <v>22288</v>
      </c>
      <c r="C57" s="21">
        <v>3752</v>
      </c>
      <c r="D57" s="21">
        <v>607</v>
      </c>
      <c r="E57" s="21">
        <v>1581</v>
      </c>
      <c r="F57" s="21">
        <v>40</v>
      </c>
      <c r="G57" s="22">
        <f t="shared" si="0"/>
        <v>28268</v>
      </c>
    </row>
    <row r="58" spans="1:7" ht="13.2">
      <c r="A58" s="20" t="s">
        <v>44</v>
      </c>
      <c r="B58" s="21">
        <v>36326</v>
      </c>
      <c r="C58" s="21">
        <v>4025</v>
      </c>
      <c r="D58" s="21">
        <v>857</v>
      </c>
      <c r="E58" s="21">
        <v>288</v>
      </c>
      <c r="F58" s="21">
        <v>20</v>
      </c>
      <c r="G58" s="22">
        <f t="shared" si="0"/>
        <v>41516</v>
      </c>
    </row>
    <row r="59" spans="1:7" ht="13.2">
      <c r="A59" s="20" t="s">
        <v>45</v>
      </c>
      <c r="B59" s="21">
        <v>46171</v>
      </c>
      <c r="C59" s="21">
        <v>6550</v>
      </c>
      <c r="D59" s="21">
        <v>1294</v>
      </c>
      <c r="E59" s="21">
        <v>239</v>
      </c>
      <c r="F59" s="21">
        <v>40</v>
      </c>
      <c r="G59" s="22">
        <f t="shared" si="0"/>
        <v>54294</v>
      </c>
    </row>
    <row r="60" spans="1:7" ht="13.2">
      <c r="A60" s="23" t="s">
        <v>46</v>
      </c>
      <c r="B60" s="24">
        <v>24292</v>
      </c>
      <c r="C60" s="24">
        <v>2739</v>
      </c>
      <c r="D60" s="24">
        <v>619</v>
      </c>
      <c r="E60" s="24">
        <v>137</v>
      </c>
      <c r="F60" s="24">
        <v>60</v>
      </c>
      <c r="G60" s="25">
        <f t="shared" si="0"/>
        <v>27847</v>
      </c>
    </row>
    <row r="61" spans="1:7" s="2" customFormat="1" ht="13.2">
      <c r="A61" s="7" t="s">
        <v>115</v>
      </c>
      <c r="B61" s="15">
        <f>SUM(B52:B60)</f>
        <v>361971</v>
      </c>
      <c r="C61" s="15">
        <f>SUM(C52:C60)</f>
        <v>42009</v>
      </c>
      <c r="D61" s="15">
        <f>SUM(D52:D60)</f>
        <v>9237</v>
      </c>
      <c r="E61" s="15">
        <f>SUM(E52:E60)</f>
        <v>3859</v>
      </c>
      <c r="F61" s="15">
        <f>SUM(F52:F60)</f>
        <v>370</v>
      </c>
      <c r="G61" s="15">
        <f t="shared" si="0"/>
        <v>417446</v>
      </c>
    </row>
    <row r="62" spans="1:7" ht="13.2">
      <c r="A62" s="17" t="s">
        <v>47</v>
      </c>
      <c r="B62" s="18">
        <v>29362</v>
      </c>
      <c r="C62" s="18">
        <v>3058</v>
      </c>
      <c r="D62" s="18">
        <v>700</v>
      </c>
      <c r="E62" s="18">
        <v>113</v>
      </c>
      <c r="F62" s="18">
        <v>34</v>
      </c>
      <c r="G62" s="19">
        <f t="shared" si="0"/>
        <v>33267</v>
      </c>
    </row>
    <row r="63" spans="1:7" ht="13.2">
      <c r="A63" s="20" t="s">
        <v>48</v>
      </c>
      <c r="B63" s="21">
        <v>83859</v>
      </c>
      <c r="C63" s="21">
        <v>8565</v>
      </c>
      <c r="D63" s="21">
        <v>2218</v>
      </c>
      <c r="E63" s="21">
        <v>384</v>
      </c>
      <c r="F63" s="21">
        <v>153</v>
      </c>
      <c r="G63" s="22">
        <f t="shared" si="0"/>
        <v>95179</v>
      </c>
    </row>
    <row r="64" spans="1:7" ht="13.2">
      <c r="A64" s="20" t="s">
        <v>49</v>
      </c>
      <c r="B64" s="21">
        <v>18015</v>
      </c>
      <c r="C64" s="21">
        <v>2116</v>
      </c>
      <c r="D64" s="21">
        <v>349</v>
      </c>
      <c r="E64" s="21">
        <v>34</v>
      </c>
      <c r="F64" s="21">
        <v>6</v>
      </c>
      <c r="G64" s="22">
        <f t="shared" si="0"/>
        <v>20520</v>
      </c>
    </row>
    <row r="65" spans="1:7" ht="13.2">
      <c r="A65" s="20" t="s">
        <v>50</v>
      </c>
      <c r="B65" s="21">
        <v>25225</v>
      </c>
      <c r="C65" s="21">
        <v>2207</v>
      </c>
      <c r="D65" s="21">
        <v>488</v>
      </c>
      <c r="E65" s="21">
        <v>219</v>
      </c>
      <c r="F65" s="21">
        <v>3</v>
      </c>
      <c r="G65" s="22">
        <f t="shared" si="0"/>
        <v>28142</v>
      </c>
    </row>
    <row r="66" spans="1:7" ht="13.2">
      <c r="A66" s="20" t="s">
        <v>51</v>
      </c>
      <c r="B66" s="21">
        <v>34765</v>
      </c>
      <c r="C66" s="21">
        <v>3426</v>
      </c>
      <c r="D66" s="21">
        <v>598</v>
      </c>
      <c r="E66" s="21">
        <v>153</v>
      </c>
      <c r="F66" s="21">
        <v>31</v>
      </c>
      <c r="G66" s="22">
        <f t="shared" si="0"/>
        <v>38973</v>
      </c>
    </row>
    <row r="67" spans="1:7" ht="13.2">
      <c r="A67" s="20" t="s">
        <v>52</v>
      </c>
      <c r="B67" s="21">
        <v>16152</v>
      </c>
      <c r="C67" s="21">
        <v>1351</v>
      </c>
      <c r="D67" s="21">
        <v>204</v>
      </c>
      <c r="E67" s="21">
        <v>65</v>
      </c>
      <c r="F67" s="21">
        <v>3</v>
      </c>
      <c r="G67" s="22">
        <f t="shared" si="0"/>
        <v>17775</v>
      </c>
    </row>
    <row r="68" spans="1:7" ht="13.2">
      <c r="A68" s="20" t="s">
        <v>53</v>
      </c>
      <c r="B68" s="21">
        <v>30243</v>
      </c>
      <c r="C68" s="21">
        <v>3029</v>
      </c>
      <c r="D68" s="21">
        <v>892</v>
      </c>
      <c r="E68" s="21">
        <v>117</v>
      </c>
      <c r="F68" s="21">
        <v>18</v>
      </c>
      <c r="G68" s="22">
        <f t="shared" si="0"/>
        <v>34299</v>
      </c>
    </row>
    <row r="69" spans="1:7" ht="13.2">
      <c r="A69" s="20" t="s">
        <v>54</v>
      </c>
      <c r="B69" s="21">
        <v>29922</v>
      </c>
      <c r="C69" s="21">
        <v>2960</v>
      </c>
      <c r="D69" s="21">
        <v>634</v>
      </c>
      <c r="E69" s="21">
        <v>197</v>
      </c>
      <c r="F69" s="21">
        <v>45</v>
      </c>
      <c r="G69" s="22">
        <f t="shared" si="0"/>
        <v>33758</v>
      </c>
    </row>
    <row r="70" spans="1:7" ht="13.2">
      <c r="A70" s="20" t="s">
        <v>55</v>
      </c>
      <c r="B70" s="21">
        <v>23921</v>
      </c>
      <c r="C70" s="21">
        <v>2498</v>
      </c>
      <c r="D70" s="21">
        <v>420</v>
      </c>
      <c r="E70" s="21">
        <v>83</v>
      </c>
      <c r="F70" s="21">
        <v>3</v>
      </c>
      <c r="G70" s="22">
        <f t="shared" si="0"/>
        <v>26925</v>
      </c>
    </row>
    <row r="71" spans="1:7" ht="13.2">
      <c r="A71" s="23" t="s">
        <v>56</v>
      </c>
      <c r="B71" s="24">
        <v>20248</v>
      </c>
      <c r="C71" s="24">
        <v>2343</v>
      </c>
      <c r="D71" s="24">
        <v>510</v>
      </c>
      <c r="E71" s="24">
        <v>45</v>
      </c>
      <c r="F71" s="24">
        <v>17</v>
      </c>
      <c r="G71" s="25">
        <f t="shared" si="0"/>
        <v>23163</v>
      </c>
    </row>
    <row r="72" spans="1:7" s="2" customFormat="1" ht="13.2">
      <c r="A72" s="7" t="s">
        <v>116</v>
      </c>
      <c r="B72" s="15">
        <f>SUM(B62:B71)</f>
        <v>311712</v>
      </c>
      <c r="C72" s="15">
        <f>SUM(C62:C71)</f>
        <v>31553</v>
      </c>
      <c r="D72" s="15">
        <f>SUM(D62:D71)</f>
        <v>7013</v>
      </c>
      <c r="E72" s="15">
        <f>SUM(E62:E71)</f>
        <v>1410</v>
      </c>
      <c r="F72" s="15">
        <f>SUM(F62:F71)</f>
        <v>313</v>
      </c>
      <c r="G72" s="15">
        <f t="shared" ref="G72:G127" si="2">SUM(B72:F72)</f>
        <v>352001</v>
      </c>
    </row>
    <row r="73" spans="1:7" ht="13.2">
      <c r="A73" s="17" t="s">
        <v>57</v>
      </c>
      <c r="B73" s="18">
        <v>65260</v>
      </c>
      <c r="C73" s="18">
        <v>5767</v>
      </c>
      <c r="D73" s="18">
        <v>997</v>
      </c>
      <c r="E73" s="18">
        <v>352</v>
      </c>
      <c r="F73" s="18">
        <v>81</v>
      </c>
      <c r="G73" s="19">
        <f t="shared" si="2"/>
        <v>72457</v>
      </c>
    </row>
    <row r="74" spans="1:7" ht="13.2">
      <c r="A74" s="23" t="s">
        <v>58</v>
      </c>
      <c r="B74" s="24">
        <v>17208</v>
      </c>
      <c r="C74" s="24">
        <v>1938</v>
      </c>
      <c r="D74" s="24">
        <v>639</v>
      </c>
      <c r="E74" s="24">
        <v>82</v>
      </c>
      <c r="F74" s="24">
        <v>8</v>
      </c>
      <c r="G74" s="25">
        <f t="shared" si="2"/>
        <v>19875</v>
      </c>
    </row>
    <row r="75" spans="1:7" s="2" customFormat="1" ht="13.2">
      <c r="A75" s="7" t="s">
        <v>117</v>
      </c>
      <c r="B75" s="15">
        <f>SUM(B73:B74)</f>
        <v>82468</v>
      </c>
      <c r="C75" s="15">
        <f>SUM(C73:C74)</f>
        <v>7705</v>
      </c>
      <c r="D75" s="15">
        <f>SUM(D73:D74)</f>
        <v>1636</v>
      </c>
      <c r="E75" s="15">
        <f>SUM(E73:E74)</f>
        <v>434</v>
      </c>
      <c r="F75" s="15">
        <f>SUM(F73:F74)</f>
        <v>89</v>
      </c>
      <c r="G75" s="15">
        <f t="shared" si="2"/>
        <v>92332</v>
      </c>
    </row>
    <row r="76" spans="1:7" ht="13.2">
      <c r="A76" s="17" t="s">
        <v>59</v>
      </c>
      <c r="B76" s="18">
        <v>34875</v>
      </c>
      <c r="C76" s="18">
        <v>3137</v>
      </c>
      <c r="D76" s="18">
        <v>745</v>
      </c>
      <c r="E76" s="18">
        <v>108</v>
      </c>
      <c r="F76" s="18">
        <v>18</v>
      </c>
      <c r="G76" s="19">
        <f t="shared" si="2"/>
        <v>38883</v>
      </c>
    </row>
    <row r="77" spans="1:7" ht="13.2">
      <c r="A77" s="20" t="s">
        <v>60</v>
      </c>
      <c r="B77" s="21">
        <v>14705</v>
      </c>
      <c r="C77" s="21">
        <v>1699</v>
      </c>
      <c r="D77" s="21">
        <v>374</v>
      </c>
      <c r="E77" s="21">
        <v>225</v>
      </c>
      <c r="F77" s="21">
        <v>18</v>
      </c>
      <c r="G77" s="22">
        <f t="shared" si="2"/>
        <v>17021</v>
      </c>
    </row>
    <row r="78" spans="1:7" ht="13.2">
      <c r="A78" s="20" t="s">
        <v>61</v>
      </c>
      <c r="B78" s="21">
        <v>10653</v>
      </c>
      <c r="C78" s="21">
        <v>1430</v>
      </c>
      <c r="D78" s="21">
        <v>249</v>
      </c>
      <c r="E78" s="21">
        <v>32</v>
      </c>
      <c r="F78" s="21">
        <v>68</v>
      </c>
      <c r="G78" s="22">
        <f t="shared" si="2"/>
        <v>12432</v>
      </c>
    </row>
    <row r="79" spans="1:7" ht="13.2">
      <c r="A79" s="20" t="s">
        <v>62</v>
      </c>
      <c r="B79" s="21">
        <v>22922</v>
      </c>
      <c r="C79" s="21">
        <v>3596</v>
      </c>
      <c r="D79" s="21">
        <v>709</v>
      </c>
      <c r="E79" s="21">
        <v>176</v>
      </c>
      <c r="F79" s="21">
        <v>14</v>
      </c>
      <c r="G79" s="22">
        <f t="shared" si="2"/>
        <v>27417</v>
      </c>
    </row>
    <row r="80" spans="1:7" ht="13.2">
      <c r="A80" s="23" t="s">
        <v>63</v>
      </c>
      <c r="B80" s="24">
        <v>28783</v>
      </c>
      <c r="C80" s="24">
        <v>3115</v>
      </c>
      <c r="D80" s="24">
        <v>627</v>
      </c>
      <c r="E80" s="24">
        <v>82</v>
      </c>
      <c r="F80" s="24">
        <v>12</v>
      </c>
      <c r="G80" s="25">
        <f t="shared" si="2"/>
        <v>32619</v>
      </c>
    </row>
    <row r="81" spans="1:7" s="2" customFormat="1" ht="13.2">
      <c r="A81" s="7" t="s">
        <v>118</v>
      </c>
      <c r="B81" s="15">
        <f>SUM(B76:B80)</f>
        <v>111938</v>
      </c>
      <c r="C81" s="15">
        <f>SUM(C76:C80)</f>
        <v>12977</v>
      </c>
      <c r="D81" s="15">
        <f>SUM(D76:D80)</f>
        <v>2704</v>
      </c>
      <c r="E81" s="15">
        <f>SUM(E76:E80)</f>
        <v>623</v>
      </c>
      <c r="F81" s="15">
        <f>SUM(F76:F80)</f>
        <v>130</v>
      </c>
      <c r="G81" s="15">
        <f t="shared" si="2"/>
        <v>128372</v>
      </c>
    </row>
    <row r="82" spans="1:7" ht="13.2">
      <c r="A82" s="17" t="s">
        <v>64</v>
      </c>
      <c r="B82" s="18">
        <v>47548</v>
      </c>
      <c r="C82" s="18">
        <v>4058</v>
      </c>
      <c r="D82" s="18">
        <v>849</v>
      </c>
      <c r="E82" s="18">
        <v>417</v>
      </c>
      <c r="F82" s="18">
        <v>52</v>
      </c>
      <c r="G82" s="19">
        <f t="shared" si="2"/>
        <v>52924</v>
      </c>
    </row>
    <row r="83" spans="1:7" ht="13.2">
      <c r="A83" s="20" t="s">
        <v>65</v>
      </c>
      <c r="B83" s="21">
        <v>46847</v>
      </c>
      <c r="C83" s="21">
        <v>5138</v>
      </c>
      <c r="D83" s="21">
        <v>999</v>
      </c>
      <c r="E83" s="21">
        <v>283</v>
      </c>
      <c r="F83" s="21">
        <v>64</v>
      </c>
      <c r="G83" s="22">
        <f t="shared" si="2"/>
        <v>53331</v>
      </c>
    </row>
    <row r="84" spans="1:7" ht="13.2">
      <c r="A84" s="20" t="s">
        <v>66</v>
      </c>
      <c r="B84" s="21">
        <v>11492</v>
      </c>
      <c r="C84" s="21">
        <v>1086</v>
      </c>
      <c r="D84" s="21">
        <v>352</v>
      </c>
      <c r="E84" s="21">
        <v>13</v>
      </c>
      <c r="F84" s="21">
        <v>1</v>
      </c>
      <c r="G84" s="22">
        <f t="shared" si="2"/>
        <v>12944</v>
      </c>
    </row>
    <row r="85" spans="1:7" ht="13.2">
      <c r="A85" s="20" t="s">
        <v>67</v>
      </c>
      <c r="B85" s="21">
        <v>355168</v>
      </c>
      <c r="C85" s="21">
        <v>24969</v>
      </c>
      <c r="D85" s="21">
        <v>6314</v>
      </c>
      <c r="E85" s="21">
        <v>1580</v>
      </c>
      <c r="F85" s="21">
        <v>292</v>
      </c>
      <c r="G85" s="22">
        <f t="shared" si="2"/>
        <v>388323</v>
      </c>
    </row>
    <row r="86" spans="1:7" ht="13.2">
      <c r="A86" s="23" t="s">
        <v>68</v>
      </c>
      <c r="B86" s="24">
        <v>27863</v>
      </c>
      <c r="C86" s="24">
        <v>2622</v>
      </c>
      <c r="D86" s="24">
        <v>591</v>
      </c>
      <c r="E86" s="24">
        <v>81</v>
      </c>
      <c r="F86" s="24">
        <v>19</v>
      </c>
      <c r="G86" s="25">
        <f t="shared" si="2"/>
        <v>31176</v>
      </c>
    </row>
    <row r="87" spans="1:7" s="2" customFormat="1" ht="13.2">
      <c r="A87" s="7" t="s">
        <v>119</v>
      </c>
      <c r="B87" s="15">
        <f>SUM(B82:B86)</f>
        <v>488918</v>
      </c>
      <c r="C87" s="15">
        <f>SUM(C82:C86)</f>
        <v>37873</v>
      </c>
      <c r="D87" s="15">
        <f>SUM(D82:D86)</f>
        <v>9105</v>
      </c>
      <c r="E87" s="15">
        <f>SUM(E82:E86)</f>
        <v>2374</v>
      </c>
      <c r="F87" s="15">
        <f>SUM(F82:F86)</f>
        <v>428</v>
      </c>
      <c r="G87" s="15">
        <f t="shared" si="2"/>
        <v>538698</v>
      </c>
    </row>
    <row r="88" spans="1:7" ht="13.2">
      <c r="A88" s="17" t="s">
        <v>69</v>
      </c>
      <c r="B88" s="18">
        <v>30501</v>
      </c>
      <c r="C88" s="18">
        <v>3732</v>
      </c>
      <c r="D88" s="18">
        <v>659</v>
      </c>
      <c r="E88" s="18">
        <v>341</v>
      </c>
      <c r="F88" s="18">
        <v>36</v>
      </c>
      <c r="G88" s="19">
        <f t="shared" si="2"/>
        <v>35269</v>
      </c>
    </row>
    <row r="89" spans="1:7" ht="13.2">
      <c r="A89" s="20" t="s">
        <v>70</v>
      </c>
      <c r="B89" s="21">
        <v>20573</v>
      </c>
      <c r="C89" s="21">
        <v>2653</v>
      </c>
      <c r="D89" s="21">
        <v>551</v>
      </c>
      <c r="E89" s="21">
        <v>103</v>
      </c>
      <c r="F89" s="21">
        <v>24</v>
      </c>
      <c r="G89" s="22">
        <f t="shared" si="2"/>
        <v>23904</v>
      </c>
    </row>
    <row r="90" spans="1:7" ht="13.2">
      <c r="A90" s="20" t="s">
        <v>71</v>
      </c>
      <c r="B90" s="21">
        <v>23296</v>
      </c>
      <c r="C90" s="21">
        <v>2276</v>
      </c>
      <c r="D90" s="21">
        <v>492</v>
      </c>
      <c r="E90" s="21">
        <v>81</v>
      </c>
      <c r="F90" s="21">
        <v>4</v>
      </c>
      <c r="G90" s="22">
        <f t="shared" si="2"/>
        <v>26149</v>
      </c>
    </row>
    <row r="91" spans="1:7" ht="13.2">
      <c r="A91" s="23" t="s">
        <v>72</v>
      </c>
      <c r="B91" s="24">
        <v>27915</v>
      </c>
      <c r="C91" s="24">
        <v>3212</v>
      </c>
      <c r="D91" s="24">
        <v>902</v>
      </c>
      <c r="E91" s="24">
        <v>82</v>
      </c>
      <c r="F91" s="24">
        <v>48</v>
      </c>
      <c r="G91" s="25">
        <f t="shared" si="2"/>
        <v>32159</v>
      </c>
    </row>
    <row r="92" spans="1:7" s="2" customFormat="1" ht="13.2">
      <c r="A92" s="7" t="s">
        <v>120</v>
      </c>
      <c r="B92" s="15">
        <f>SUM(B88:B91)</f>
        <v>102285</v>
      </c>
      <c r="C92" s="15">
        <f>SUM(C88:C91)</f>
        <v>11873</v>
      </c>
      <c r="D92" s="15">
        <f>SUM(D88:D91)</f>
        <v>2604</v>
      </c>
      <c r="E92" s="15">
        <f>SUM(E88:E91)</f>
        <v>607</v>
      </c>
      <c r="F92" s="15">
        <f>SUM(F88:F91)</f>
        <v>112</v>
      </c>
      <c r="G92" s="15">
        <f t="shared" si="2"/>
        <v>117481</v>
      </c>
    </row>
    <row r="93" spans="1:7" ht="13.2">
      <c r="A93" s="17" t="s">
        <v>73</v>
      </c>
      <c r="B93" s="18">
        <v>19119</v>
      </c>
      <c r="C93" s="18">
        <v>2523</v>
      </c>
      <c r="D93" s="18">
        <v>416</v>
      </c>
      <c r="E93" s="18">
        <v>122</v>
      </c>
      <c r="F93" s="18">
        <v>27</v>
      </c>
      <c r="G93" s="19">
        <f t="shared" si="2"/>
        <v>22207</v>
      </c>
    </row>
    <row r="94" spans="1:7" ht="13.2">
      <c r="A94" s="23" t="s">
        <v>74</v>
      </c>
      <c r="B94" s="24">
        <v>8242</v>
      </c>
      <c r="C94" s="24">
        <v>1267</v>
      </c>
      <c r="D94" s="24">
        <v>199</v>
      </c>
      <c r="E94" s="24">
        <v>56</v>
      </c>
      <c r="F94" s="24">
        <v>20</v>
      </c>
      <c r="G94" s="25">
        <f t="shared" si="2"/>
        <v>9784</v>
      </c>
    </row>
    <row r="95" spans="1:7" s="2" customFormat="1" ht="13.2">
      <c r="A95" s="7" t="s">
        <v>121</v>
      </c>
      <c r="B95" s="15">
        <f>SUM(B93:B94)</f>
        <v>27361</v>
      </c>
      <c r="C95" s="15">
        <f>SUM(C93:C94)</f>
        <v>3790</v>
      </c>
      <c r="D95" s="15">
        <f>SUM(D93:D94)</f>
        <v>615</v>
      </c>
      <c r="E95" s="15">
        <f>SUM(E93:E94)</f>
        <v>178</v>
      </c>
      <c r="F95" s="15">
        <f>SUM(F93:F94)</f>
        <v>47</v>
      </c>
      <c r="G95" s="15">
        <f t="shared" si="2"/>
        <v>31991</v>
      </c>
    </row>
    <row r="96" spans="1:7" ht="13.2">
      <c r="A96" s="17" t="s">
        <v>75</v>
      </c>
      <c r="B96" s="18">
        <v>31500</v>
      </c>
      <c r="C96" s="18">
        <v>3760</v>
      </c>
      <c r="D96" s="18">
        <v>570</v>
      </c>
      <c r="E96" s="18">
        <v>304</v>
      </c>
      <c r="F96" s="18">
        <v>43</v>
      </c>
      <c r="G96" s="19">
        <f t="shared" si="2"/>
        <v>36177</v>
      </c>
    </row>
    <row r="97" spans="1:7" ht="13.2">
      <c r="A97" s="20" t="s">
        <v>76</v>
      </c>
      <c r="B97" s="21">
        <v>19258</v>
      </c>
      <c r="C97" s="21">
        <v>2643</v>
      </c>
      <c r="D97" s="21">
        <v>550</v>
      </c>
      <c r="E97" s="21">
        <v>245</v>
      </c>
      <c r="F97" s="21">
        <v>38</v>
      </c>
      <c r="G97" s="22">
        <f t="shared" si="2"/>
        <v>22734</v>
      </c>
    </row>
    <row r="98" spans="1:7" ht="13.2">
      <c r="A98" s="20" t="s">
        <v>77</v>
      </c>
      <c r="B98" s="21">
        <v>77882</v>
      </c>
      <c r="C98" s="21">
        <v>6182</v>
      </c>
      <c r="D98" s="21">
        <v>1337</v>
      </c>
      <c r="E98" s="21">
        <v>471</v>
      </c>
      <c r="F98" s="21">
        <v>50</v>
      </c>
      <c r="G98" s="22">
        <f t="shared" si="2"/>
        <v>85922</v>
      </c>
    </row>
    <row r="99" spans="1:7" ht="13.2">
      <c r="A99" s="20" t="s">
        <v>78</v>
      </c>
      <c r="B99" s="21">
        <v>230725</v>
      </c>
      <c r="C99" s="21">
        <v>19317</v>
      </c>
      <c r="D99" s="21">
        <v>4108</v>
      </c>
      <c r="E99" s="21">
        <v>1846</v>
      </c>
      <c r="F99" s="21">
        <v>464</v>
      </c>
      <c r="G99" s="22">
        <f t="shared" si="2"/>
        <v>256460</v>
      </c>
    </row>
    <row r="100" spans="1:7" ht="13.2">
      <c r="A100" s="23" t="s">
        <v>79</v>
      </c>
      <c r="B100" s="24">
        <v>90318</v>
      </c>
      <c r="C100" s="24">
        <v>9806</v>
      </c>
      <c r="D100" s="24">
        <v>1894</v>
      </c>
      <c r="E100" s="24">
        <v>1416</v>
      </c>
      <c r="F100" s="24">
        <v>168</v>
      </c>
      <c r="G100" s="25">
        <f t="shared" si="2"/>
        <v>103602</v>
      </c>
    </row>
    <row r="101" spans="1:7" s="2" customFormat="1" ht="13.2">
      <c r="A101" s="7" t="s">
        <v>122</v>
      </c>
      <c r="B101" s="15">
        <f>SUM(B96:B100)</f>
        <v>449683</v>
      </c>
      <c r="C101" s="15">
        <f>SUM(C96:C100)</f>
        <v>41708</v>
      </c>
      <c r="D101" s="15">
        <f>SUM(D96:D100)</f>
        <v>8459</v>
      </c>
      <c r="E101" s="15">
        <f>SUM(E96:E100)</f>
        <v>4282</v>
      </c>
      <c r="F101" s="15">
        <f>SUM(F96:F100)</f>
        <v>763</v>
      </c>
      <c r="G101" s="15">
        <f t="shared" si="2"/>
        <v>504895</v>
      </c>
    </row>
    <row r="102" spans="1:7" ht="13.2">
      <c r="A102" s="17" t="s">
        <v>80</v>
      </c>
      <c r="B102" s="18">
        <v>27699</v>
      </c>
      <c r="C102" s="18">
        <v>2816</v>
      </c>
      <c r="D102" s="18">
        <v>493</v>
      </c>
      <c r="E102" s="18">
        <v>205</v>
      </c>
      <c r="F102" s="18">
        <v>19</v>
      </c>
      <c r="G102" s="19">
        <f t="shared" si="2"/>
        <v>31232</v>
      </c>
    </row>
    <row r="103" spans="1:7" ht="13.2">
      <c r="A103" s="20" t="s">
        <v>81</v>
      </c>
      <c r="B103" s="21">
        <v>54960</v>
      </c>
      <c r="C103" s="21">
        <v>5864</v>
      </c>
      <c r="D103" s="21">
        <v>951</v>
      </c>
      <c r="E103" s="21">
        <v>413</v>
      </c>
      <c r="F103" s="21">
        <v>82</v>
      </c>
      <c r="G103" s="22">
        <f t="shared" si="2"/>
        <v>62270</v>
      </c>
    </row>
    <row r="104" spans="1:7" ht="13.2">
      <c r="A104" s="20" t="s">
        <v>82</v>
      </c>
      <c r="B104" s="21">
        <v>11589</v>
      </c>
      <c r="C104" s="21">
        <v>1521</v>
      </c>
      <c r="D104" s="21">
        <v>224</v>
      </c>
      <c r="E104" s="21">
        <v>87</v>
      </c>
      <c r="F104" s="21">
        <v>11</v>
      </c>
      <c r="G104" s="22">
        <f t="shared" si="2"/>
        <v>13432</v>
      </c>
    </row>
    <row r="105" spans="1:7" ht="13.2">
      <c r="A105" s="20" t="s">
        <v>83</v>
      </c>
      <c r="B105" s="21">
        <v>40597</v>
      </c>
      <c r="C105" s="21">
        <v>4330</v>
      </c>
      <c r="D105" s="21">
        <v>548</v>
      </c>
      <c r="E105" s="21">
        <v>350</v>
      </c>
      <c r="F105" s="21">
        <v>34</v>
      </c>
      <c r="G105" s="22">
        <f t="shared" si="2"/>
        <v>45859</v>
      </c>
    </row>
    <row r="106" spans="1:7" ht="13.2">
      <c r="A106" s="23" t="s">
        <v>84</v>
      </c>
      <c r="B106" s="24">
        <v>9687</v>
      </c>
      <c r="C106" s="24">
        <v>1460</v>
      </c>
      <c r="D106" s="24">
        <v>199</v>
      </c>
      <c r="E106" s="24">
        <v>76</v>
      </c>
      <c r="F106" s="24">
        <v>10</v>
      </c>
      <c r="G106" s="25">
        <f t="shared" si="2"/>
        <v>11432</v>
      </c>
    </row>
    <row r="107" spans="1:7" s="2" customFormat="1" ht="13.2">
      <c r="A107" s="7" t="s">
        <v>123</v>
      </c>
      <c r="B107" s="15">
        <f>SUM(B102:B106)</f>
        <v>144532</v>
      </c>
      <c r="C107" s="15">
        <f>SUM(C102:C106)</f>
        <v>15991</v>
      </c>
      <c r="D107" s="15">
        <f>SUM(D102:D106)</f>
        <v>2415</v>
      </c>
      <c r="E107" s="15">
        <f>SUM(E102:E106)</f>
        <v>1131</v>
      </c>
      <c r="F107" s="15">
        <f>SUM(F102:F106)</f>
        <v>156</v>
      </c>
      <c r="G107" s="15">
        <f t="shared" si="2"/>
        <v>164225</v>
      </c>
    </row>
    <row r="108" spans="1:7" ht="13.2">
      <c r="A108" s="17" t="s">
        <v>85</v>
      </c>
      <c r="B108" s="18">
        <v>104217</v>
      </c>
      <c r="C108" s="18">
        <v>9368</v>
      </c>
      <c r="D108" s="18">
        <v>1870</v>
      </c>
      <c r="E108" s="18">
        <v>675</v>
      </c>
      <c r="F108" s="18">
        <v>106</v>
      </c>
      <c r="G108" s="19">
        <f t="shared" si="2"/>
        <v>116236</v>
      </c>
    </row>
    <row r="109" spans="1:7" ht="13.2">
      <c r="A109" s="20" t="s">
        <v>86</v>
      </c>
      <c r="B109" s="21">
        <v>31135</v>
      </c>
      <c r="C109" s="21">
        <v>2894</v>
      </c>
      <c r="D109" s="21">
        <v>675</v>
      </c>
      <c r="E109" s="21">
        <v>356</v>
      </c>
      <c r="F109" s="21">
        <v>16</v>
      </c>
      <c r="G109" s="22">
        <f t="shared" si="2"/>
        <v>35076</v>
      </c>
    </row>
    <row r="110" spans="1:7" ht="13.2">
      <c r="A110" s="20" t="s">
        <v>87</v>
      </c>
      <c r="B110" s="21">
        <v>43718</v>
      </c>
      <c r="C110" s="21">
        <v>5207</v>
      </c>
      <c r="D110" s="21">
        <v>747</v>
      </c>
      <c r="E110" s="21">
        <v>130</v>
      </c>
      <c r="F110" s="21">
        <v>56</v>
      </c>
      <c r="G110" s="22">
        <f t="shared" si="2"/>
        <v>49858</v>
      </c>
    </row>
    <row r="111" spans="1:7" ht="13.2">
      <c r="A111" s="20" t="s">
        <v>88</v>
      </c>
      <c r="B111" s="21">
        <v>57988</v>
      </c>
      <c r="C111" s="21">
        <v>5722</v>
      </c>
      <c r="D111" s="21">
        <v>885</v>
      </c>
      <c r="E111" s="21">
        <v>627</v>
      </c>
      <c r="F111" s="21">
        <v>60</v>
      </c>
      <c r="G111" s="22">
        <f t="shared" si="2"/>
        <v>65282</v>
      </c>
    </row>
    <row r="112" spans="1:7" ht="13.2">
      <c r="A112" s="20" t="s">
        <v>89</v>
      </c>
      <c r="B112" s="21">
        <v>63961</v>
      </c>
      <c r="C112" s="21">
        <v>7556</v>
      </c>
      <c r="D112" s="21">
        <v>964</v>
      </c>
      <c r="E112" s="21">
        <v>151</v>
      </c>
      <c r="F112" s="21">
        <v>68</v>
      </c>
      <c r="G112" s="22">
        <f t="shared" si="2"/>
        <v>72700</v>
      </c>
    </row>
    <row r="113" spans="1:7" ht="13.2">
      <c r="A113" s="23" t="s">
        <v>90</v>
      </c>
      <c r="B113" s="24">
        <v>49898</v>
      </c>
      <c r="C113" s="24">
        <v>4561</v>
      </c>
      <c r="D113" s="24">
        <v>709</v>
      </c>
      <c r="E113" s="24">
        <v>227</v>
      </c>
      <c r="F113" s="24">
        <v>69</v>
      </c>
      <c r="G113" s="25">
        <f t="shared" si="2"/>
        <v>55464</v>
      </c>
    </row>
    <row r="114" spans="1:7" s="2" customFormat="1" ht="13.2">
      <c r="A114" s="7" t="s">
        <v>124</v>
      </c>
      <c r="B114" s="15">
        <f>SUM(B108:B113)</f>
        <v>350917</v>
      </c>
      <c r="C114" s="15">
        <f>SUM(C108:C113)</f>
        <v>35308</v>
      </c>
      <c r="D114" s="15">
        <f>SUM(D108:D113)</f>
        <v>5850</v>
      </c>
      <c r="E114" s="15">
        <f>SUM(E108:E113)</f>
        <v>2166</v>
      </c>
      <c r="F114" s="15">
        <f>SUM(F108:F113)</f>
        <v>375</v>
      </c>
      <c r="G114" s="15">
        <f t="shared" si="2"/>
        <v>394616</v>
      </c>
    </row>
    <row r="115" spans="1:7" ht="13.2">
      <c r="A115" s="17" t="s">
        <v>91</v>
      </c>
      <c r="B115" s="18">
        <v>15503</v>
      </c>
      <c r="C115" s="18">
        <v>1784</v>
      </c>
      <c r="D115" s="18">
        <v>268</v>
      </c>
      <c r="E115" s="18">
        <v>97</v>
      </c>
      <c r="F115" s="18">
        <v>24</v>
      </c>
      <c r="G115" s="19">
        <f t="shared" si="2"/>
        <v>17676</v>
      </c>
    </row>
    <row r="116" spans="1:7" ht="13.2">
      <c r="A116" s="23" t="s">
        <v>92</v>
      </c>
      <c r="B116" s="24">
        <v>27831</v>
      </c>
      <c r="C116" s="24">
        <v>3414</v>
      </c>
      <c r="D116" s="24">
        <v>615</v>
      </c>
      <c r="E116" s="24">
        <v>214</v>
      </c>
      <c r="F116" s="24">
        <v>72</v>
      </c>
      <c r="G116" s="25">
        <f t="shared" si="2"/>
        <v>32146</v>
      </c>
    </row>
    <row r="117" spans="1:7" s="2" customFormat="1" ht="13.2">
      <c r="A117" s="7" t="s">
        <v>125</v>
      </c>
      <c r="B117" s="15">
        <f>SUM(B115:B116)</f>
        <v>43334</v>
      </c>
      <c r="C117" s="15">
        <f>SUM(C115:C116)</f>
        <v>5198</v>
      </c>
      <c r="D117" s="15">
        <f>SUM(D115:D116)</f>
        <v>883</v>
      </c>
      <c r="E117" s="15">
        <f>SUM(E115:E116)</f>
        <v>311</v>
      </c>
      <c r="F117" s="15">
        <f>SUM(F115:F116)</f>
        <v>96</v>
      </c>
      <c r="G117" s="15">
        <f t="shared" si="2"/>
        <v>49822</v>
      </c>
    </row>
    <row r="118" spans="1:7" ht="13.2">
      <c r="A118" s="17" t="s">
        <v>93</v>
      </c>
      <c r="B118" s="18">
        <v>32981</v>
      </c>
      <c r="C118" s="18">
        <v>3894</v>
      </c>
      <c r="D118" s="18">
        <v>597</v>
      </c>
      <c r="E118" s="18">
        <v>120</v>
      </c>
      <c r="F118" s="18">
        <v>25</v>
      </c>
      <c r="G118" s="19">
        <f t="shared" si="2"/>
        <v>37617</v>
      </c>
    </row>
    <row r="119" spans="1:7" ht="13.2">
      <c r="A119" s="20" t="s">
        <v>94</v>
      </c>
      <c r="B119" s="21">
        <v>17701</v>
      </c>
      <c r="C119" s="21">
        <v>1867</v>
      </c>
      <c r="D119" s="21">
        <v>325</v>
      </c>
      <c r="E119" s="21">
        <v>150</v>
      </c>
      <c r="F119" s="21">
        <v>36</v>
      </c>
      <c r="G119" s="22">
        <f t="shared" si="2"/>
        <v>20079</v>
      </c>
    </row>
    <row r="120" spans="1:7" ht="13.2">
      <c r="A120" s="20" t="s">
        <v>95</v>
      </c>
      <c r="B120" s="21">
        <v>102423</v>
      </c>
      <c r="C120" s="21">
        <v>10311</v>
      </c>
      <c r="D120" s="21">
        <v>1802</v>
      </c>
      <c r="E120" s="21">
        <v>991</v>
      </c>
      <c r="F120" s="21">
        <v>66</v>
      </c>
      <c r="G120" s="22">
        <f t="shared" si="2"/>
        <v>115593</v>
      </c>
    </row>
    <row r="121" spans="1:7" ht="13.2">
      <c r="A121" s="20" t="s">
        <v>96</v>
      </c>
      <c r="B121" s="21">
        <v>12043</v>
      </c>
      <c r="C121" s="21">
        <v>1226</v>
      </c>
      <c r="D121" s="21">
        <v>218</v>
      </c>
      <c r="E121" s="21">
        <v>43</v>
      </c>
      <c r="F121" s="21">
        <v>8</v>
      </c>
      <c r="G121" s="22">
        <f t="shared" si="2"/>
        <v>13538</v>
      </c>
    </row>
    <row r="122" spans="1:7" ht="13.2">
      <c r="A122" s="20" t="s">
        <v>97</v>
      </c>
      <c r="B122" s="21">
        <v>40922</v>
      </c>
      <c r="C122" s="21">
        <v>3905</v>
      </c>
      <c r="D122" s="21">
        <v>617</v>
      </c>
      <c r="E122" s="21">
        <v>164</v>
      </c>
      <c r="F122" s="21">
        <v>34</v>
      </c>
      <c r="G122" s="22">
        <f t="shared" si="2"/>
        <v>45642</v>
      </c>
    </row>
    <row r="123" spans="1:7" ht="13.2">
      <c r="A123" s="20" t="s">
        <v>98</v>
      </c>
      <c r="B123" s="21">
        <v>83778</v>
      </c>
      <c r="C123" s="21">
        <v>7586</v>
      </c>
      <c r="D123" s="21">
        <v>1644</v>
      </c>
      <c r="E123" s="21">
        <v>434</v>
      </c>
      <c r="F123" s="21">
        <v>49</v>
      </c>
      <c r="G123" s="22">
        <f t="shared" si="2"/>
        <v>93491</v>
      </c>
    </row>
    <row r="124" spans="1:7" ht="13.2">
      <c r="A124" s="20" t="s">
        <v>99</v>
      </c>
      <c r="B124" s="21">
        <v>27914</v>
      </c>
      <c r="C124" s="21">
        <v>3354</v>
      </c>
      <c r="D124" s="21">
        <v>453</v>
      </c>
      <c r="E124" s="21">
        <v>221</v>
      </c>
      <c r="F124" s="21">
        <v>2</v>
      </c>
      <c r="G124" s="22">
        <f t="shared" si="2"/>
        <v>31944</v>
      </c>
    </row>
    <row r="125" spans="1:7" ht="13.2">
      <c r="A125" s="20" t="s">
        <v>100</v>
      </c>
      <c r="B125" s="21">
        <v>32578</v>
      </c>
      <c r="C125" s="21">
        <v>3159</v>
      </c>
      <c r="D125" s="21">
        <v>598</v>
      </c>
      <c r="E125" s="21">
        <v>77</v>
      </c>
      <c r="F125" s="21">
        <v>22</v>
      </c>
      <c r="G125" s="22">
        <f t="shared" si="2"/>
        <v>36434</v>
      </c>
    </row>
    <row r="126" spans="1:7" ht="13.2">
      <c r="A126" s="23" t="s">
        <v>101</v>
      </c>
      <c r="B126" s="24">
        <v>37624</v>
      </c>
      <c r="C126" s="24">
        <v>4491</v>
      </c>
      <c r="D126" s="24">
        <v>675</v>
      </c>
      <c r="E126" s="24">
        <v>191</v>
      </c>
      <c r="F126" s="24">
        <v>28</v>
      </c>
      <c r="G126" s="25">
        <f t="shared" si="2"/>
        <v>43009</v>
      </c>
    </row>
    <row r="127" spans="1:7" s="2" customFormat="1" ht="13.2">
      <c r="A127" s="7" t="s">
        <v>126</v>
      </c>
      <c r="B127" s="15">
        <f>SUM(B118:B126)</f>
        <v>387964</v>
      </c>
      <c r="C127" s="15">
        <f>SUM(C118:C126)</f>
        <v>39793</v>
      </c>
      <c r="D127" s="15">
        <f>SUM(D118:D126)</f>
        <v>6929</v>
      </c>
      <c r="E127" s="15">
        <f>SUM(E118:E126)</f>
        <v>2391</v>
      </c>
      <c r="F127" s="15">
        <f>SUM(F118:F126)</f>
        <v>270</v>
      </c>
      <c r="G127" s="15">
        <f t="shared" si="2"/>
        <v>437347</v>
      </c>
    </row>
    <row r="128" spans="1:7" ht="13.2">
      <c r="A128" s="17" t="s">
        <v>102</v>
      </c>
      <c r="B128" s="18">
        <v>35267</v>
      </c>
      <c r="C128" s="18">
        <v>3179</v>
      </c>
      <c r="D128" s="18">
        <v>866</v>
      </c>
      <c r="E128" s="18">
        <v>160</v>
      </c>
      <c r="F128" s="18">
        <v>169</v>
      </c>
      <c r="G128" s="19">
        <f t="shared" ref="G128:G133" si="3">SUM(B128:F128)</f>
        <v>39641</v>
      </c>
    </row>
    <row r="129" spans="1:7" ht="13.2">
      <c r="A129" s="20" t="s">
        <v>103</v>
      </c>
      <c r="B129" s="21">
        <v>16161</v>
      </c>
      <c r="C129" s="21">
        <v>2438</v>
      </c>
      <c r="D129" s="21">
        <v>250</v>
      </c>
      <c r="E129" s="21">
        <v>54</v>
      </c>
      <c r="F129" s="21">
        <v>34</v>
      </c>
      <c r="G129" s="22">
        <f t="shared" si="3"/>
        <v>18937</v>
      </c>
    </row>
    <row r="130" spans="1:7" ht="13.2">
      <c r="A130" s="20" t="s">
        <v>104</v>
      </c>
      <c r="B130" s="21">
        <v>11900</v>
      </c>
      <c r="C130" s="21">
        <v>1566</v>
      </c>
      <c r="D130" s="21">
        <v>387</v>
      </c>
      <c r="E130" s="21">
        <v>37</v>
      </c>
      <c r="F130" s="21">
        <v>12</v>
      </c>
      <c r="G130" s="22">
        <f t="shared" si="3"/>
        <v>13902</v>
      </c>
    </row>
    <row r="131" spans="1:7" ht="13.2">
      <c r="A131" s="20" t="s">
        <v>105</v>
      </c>
      <c r="B131" s="21">
        <v>39941</v>
      </c>
      <c r="C131" s="21">
        <v>4816</v>
      </c>
      <c r="D131" s="21">
        <v>855</v>
      </c>
      <c r="E131" s="21">
        <v>181</v>
      </c>
      <c r="F131" s="21">
        <v>98</v>
      </c>
      <c r="G131" s="22">
        <f t="shared" si="3"/>
        <v>45891</v>
      </c>
    </row>
    <row r="132" spans="1:7" ht="13.2">
      <c r="A132" s="23" t="s">
        <v>106</v>
      </c>
      <c r="B132" s="24">
        <v>25762</v>
      </c>
      <c r="C132" s="24">
        <v>3432</v>
      </c>
      <c r="D132" s="24">
        <v>687</v>
      </c>
      <c r="E132" s="24">
        <v>86</v>
      </c>
      <c r="F132" s="24">
        <v>23</v>
      </c>
      <c r="G132" s="25">
        <f t="shared" si="3"/>
        <v>29990</v>
      </c>
    </row>
    <row r="133" spans="1:7" s="2" customFormat="1" ht="13.2">
      <c r="A133" s="7" t="s">
        <v>127</v>
      </c>
      <c r="B133" s="15">
        <f>SUM(B128:B132)</f>
        <v>129031</v>
      </c>
      <c r="C133" s="15">
        <f>SUM(C128:C132)</f>
        <v>15431</v>
      </c>
      <c r="D133" s="15">
        <f>SUM(D128:D132)</f>
        <v>3045</v>
      </c>
      <c r="E133" s="15">
        <f>SUM(E128:E132)</f>
        <v>518</v>
      </c>
      <c r="F133" s="15">
        <f>SUM(F128:F132)</f>
        <v>336</v>
      </c>
      <c r="G133" s="15">
        <f t="shared" si="3"/>
        <v>148361</v>
      </c>
    </row>
    <row r="134" spans="1:7" s="2" customFormat="1" ht="21" customHeight="1">
      <c r="A134" s="9" t="s">
        <v>128</v>
      </c>
      <c r="B134" s="8">
        <f t="shared" ref="B134:G134" si="4">SUM(B133,B127,B117,B114,B107,B101,B95,B92,B87,B81,B75,B72,B61,B51,B43,B40,B35,B30,B17,B15)</f>
        <v>5046753</v>
      </c>
      <c r="C134" s="8">
        <f t="shared" si="4"/>
        <v>509694</v>
      </c>
      <c r="D134" s="8">
        <f t="shared" si="4"/>
        <v>100228</v>
      </c>
      <c r="E134" s="8">
        <f t="shared" si="4"/>
        <v>33811</v>
      </c>
      <c r="F134" s="8">
        <f t="shared" si="4"/>
        <v>6490</v>
      </c>
      <c r="G134" s="16">
        <f t="shared" si="4"/>
        <v>5696976</v>
      </c>
    </row>
    <row r="135" spans="1:7">
      <c r="F135" s="28" t="s">
        <v>129</v>
      </c>
      <c r="G135" s="28"/>
    </row>
  </sheetData>
  <mergeCells count="4">
    <mergeCell ref="A3:G3"/>
    <mergeCell ref="A2:G2"/>
    <mergeCell ref="F135:G135"/>
    <mergeCell ref="A5:G5"/>
  </mergeCells>
  <phoneticPr fontId="0" type="noConversion"/>
  <printOptions horizontalCentered="1"/>
  <pageMargins left="0.55118110236220474" right="0.55118110236220474" top="0.62992125984251968" bottom="0.70866141732283472" header="0.31496062992125984" footer="0.31496062992125984"/>
  <pageSetup paperSize="9" scale="74" fitToHeight="0" orientation="portrait" r:id="rId1"/>
  <headerFooter alignWithMargins="0">
    <oddFooter>&amp;L&amp;"Trebuchet MS,Grassetto"Statistiche Italia - CIRCOLAZIONE
Automobile in cifre&amp;C&amp;"Trebuchet MS,Normale"&amp;8&amp;P/&amp;N&amp;R&amp;"Trebuchet MS,Grassetto"ANFIA - Studi e statistiche</oddFooter>
  </headerFooter>
  <rowBreaks count="2" manualBreakCount="2">
    <brk id="61" max="16383" man="1"/>
    <brk id="114" max="16383" man="1"/>
  </rowBreaks>
  <ignoredErrors>
    <ignoredError sqref="G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4. trasferimenti lordi_province</vt:lpstr>
      <vt:lpstr>'4. trasferimenti lordi_province'!Area_stampa</vt:lpstr>
      <vt:lpstr>'4. trasferimenti lordi_province'!Titoli_stampa</vt:lpstr>
    </vt:vector>
  </TitlesOfParts>
  <Company>ANFIA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DUPREZ</dc:creator>
  <cp:lastModifiedBy>Miriam Sala</cp:lastModifiedBy>
  <cp:lastPrinted>2021-06-23T14:26:17Z</cp:lastPrinted>
  <dcterms:created xsi:type="dcterms:W3CDTF">2012-11-29T10:55:06Z</dcterms:created>
  <dcterms:modified xsi:type="dcterms:W3CDTF">2022-08-01T12:05:13Z</dcterms:modified>
</cp:coreProperties>
</file>